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N:\Planning\Planning Policy\Borough Plan Review\Evidence Base\Housing trajectory\"/>
    </mc:Choice>
  </mc:AlternateContent>
  <xr:revisionPtr revIDLastSave="0" documentId="13_ncr:1_{9BD7DF8E-EBF6-44B9-990D-E5BEEAB14535}" xr6:coauthVersionLast="47" xr6:coauthVersionMax="47" xr10:uidLastSave="{00000000-0000-0000-0000-000000000000}"/>
  <workbookProtection workbookAlgorithmName="SHA-512" workbookHashValue="5yCS2aZ4yRlOL3GdeaG65ZcX4vIb+CXE0uNcuVQyzj64Y33cLJwVub/AdxmUaXGWe0kkhrUxse8dIaaeL0OlWw==" workbookSaltValue="IUXMVELVstQ7bsW+JhluNg==" workbookSpinCount="100000" lockStructure="1"/>
  <bookViews>
    <workbookView xWindow="-110" yWindow="-110" windowWidth="19420" windowHeight="10420" tabRatio="699" activeTab="5" xr2:uid="{00000000-000D-0000-FFFF-FFFF00000000}"/>
  </bookViews>
  <sheets>
    <sheet name="Sites with FPP" sheetId="1" r:id="rId1"/>
    <sheet name="Sites with OPP" sheetId="2" r:id="rId2"/>
    <sheet name="Sites with PN" sheetId="3" r:id="rId3"/>
    <sheet name="Non-strategic sites" sheetId="4" r:id="rId4"/>
    <sheet name="Strategic sites" sheetId="8" r:id="rId5"/>
    <sheet name="Summary Sheet" sheetId="12" r:id="rId6"/>
  </sheets>
  <definedNames>
    <definedName name="_xlnm._FilterDatabase" localSheetId="3" hidden="1">'Non-strategic sites'!$B$1:$Y$1</definedName>
    <definedName name="_xlnm._FilterDatabase" localSheetId="0" hidden="1">'Sites with FPP'!$A$1:$X$98</definedName>
    <definedName name="_xlnm._FilterDatabase" localSheetId="1" hidden="1">'Sites with OPP'!$A$1:$W$13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2" l="1"/>
  <c r="D12" i="12"/>
  <c r="E12" i="12"/>
  <c r="F12" i="12"/>
  <c r="G12" i="12"/>
  <c r="B12" i="12"/>
  <c r="H12" i="12"/>
  <c r="I12" i="12"/>
  <c r="J12" i="12"/>
  <c r="K12" i="12"/>
  <c r="L12" i="12"/>
  <c r="M12" i="12"/>
  <c r="N12" i="12"/>
  <c r="O12" i="12"/>
  <c r="P12" i="12"/>
  <c r="Q12" i="12"/>
  <c r="X3" i="8" l="1"/>
  <c r="X4" i="8"/>
  <c r="X5" i="8"/>
  <c r="X6" i="8"/>
  <c r="X7" i="8"/>
  <c r="X8" i="8"/>
  <c r="X9" i="8"/>
  <c r="X10" i="8"/>
  <c r="X11" i="8"/>
  <c r="X12" i="8"/>
  <c r="Y3" i="8"/>
  <c r="Y4" i="8"/>
  <c r="Y5" i="8"/>
  <c r="Y6" i="8"/>
  <c r="Y7" i="8"/>
  <c r="Y8" i="8"/>
  <c r="Y9" i="8"/>
  <c r="Y10" i="8"/>
  <c r="Y11" i="8"/>
  <c r="Y12" i="8"/>
  <c r="X94" i="1"/>
  <c r="W87" i="1"/>
  <c r="V12" i="2"/>
  <c r="X97" i="1"/>
  <c r="W97" i="1"/>
  <c r="X89" i="1"/>
  <c r="X90" i="1"/>
  <c r="X91" i="1"/>
  <c r="W88" i="1"/>
  <c r="W89" i="1"/>
  <c r="W90" i="1"/>
  <c r="V6" i="2"/>
  <c r="V7" i="2"/>
  <c r="V8" i="2"/>
  <c r="V9" i="2"/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8" i="1"/>
  <c r="X92" i="1"/>
  <c r="X93" i="1"/>
  <c r="X95" i="1"/>
  <c r="X96" i="1"/>
  <c r="X2" i="1"/>
  <c r="X98" i="1"/>
  <c r="S10" i="12"/>
  <c r="R10" i="12"/>
  <c r="L8" i="12"/>
  <c r="M8" i="12"/>
  <c r="N8" i="12"/>
  <c r="O8" i="12"/>
  <c r="L7" i="12"/>
  <c r="M7" i="12"/>
  <c r="N7" i="12"/>
  <c r="O7" i="12"/>
  <c r="P7" i="12"/>
  <c r="L6" i="12"/>
  <c r="M6" i="12"/>
  <c r="N6" i="12"/>
  <c r="O6" i="12"/>
  <c r="T10" i="12" l="1"/>
  <c r="Q8" i="12"/>
  <c r="P8" i="12"/>
  <c r="K8" i="12"/>
  <c r="J8" i="12"/>
  <c r="I8" i="12"/>
  <c r="H8" i="12"/>
  <c r="G8" i="12"/>
  <c r="S8" i="12" s="1"/>
  <c r="Q7" i="12"/>
  <c r="K7" i="12"/>
  <c r="J7" i="12"/>
  <c r="Q6" i="12"/>
  <c r="P6" i="12"/>
  <c r="K6" i="12"/>
  <c r="J6" i="12"/>
  <c r="I6" i="12"/>
  <c r="W83" i="1" l="1"/>
  <c r="O17" i="4" l="1"/>
  <c r="P17" i="4"/>
  <c r="Q17" i="4"/>
  <c r="R17" i="4"/>
  <c r="S17" i="4"/>
  <c r="T17" i="4"/>
  <c r="U17" i="4"/>
  <c r="V17" i="4"/>
  <c r="G17" i="4"/>
  <c r="C8" i="12" s="1"/>
  <c r="H17" i="4"/>
  <c r="D8" i="12" s="1"/>
  <c r="I17" i="4"/>
  <c r="E8" i="12" s="1"/>
  <c r="J17" i="4"/>
  <c r="F8" i="12" s="1"/>
  <c r="K17" i="4"/>
  <c r="L17" i="4"/>
  <c r="M17" i="4"/>
  <c r="N17" i="4"/>
  <c r="F17" i="4"/>
  <c r="B8" i="12" s="1"/>
  <c r="R8" i="12" s="1"/>
  <c r="T8" i="12" s="1"/>
  <c r="E17" i="4"/>
  <c r="G98" i="1"/>
  <c r="C5" i="12" s="1"/>
  <c r="H98" i="1"/>
  <c r="D5" i="12" s="1"/>
  <c r="I98" i="1"/>
  <c r="E5" i="12" s="1"/>
  <c r="J98" i="1"/>
  <c r="F5" i="12" s="1"/>
  <c r="K98" i="1"/>
  <c r="G5" i="12" s="1"/>
  <c r="L98" i="1"/>
  <c r="H5" i="12" s="1"/>
  <c r="M98" i="1"/>
  <c r="I5" i="12" s="1"/>
  <c r="N98" i="1"/>
  <c r="J5" i="12" s="1"/>
  <c r="O98" i="1"/>
  <c r="K5" i="12" s="1"/>
  <c r="P98" i="1"/>
  <c r="L5" i="12" s="1"/>
  <c r="Q98" i="1"/>
  <c r="R98" i="1"/>
  <c r="S98" i="1"/>
  <c r="T98" i="1"/>
  <c r="Q5" i="12" s="1"/>
  <c r="U98" i="1"/>
  <c r="F98" i="1"/>
  <c r="B5" i="12" s="1"/>
  <c r="E98" i="1"/>
  <c r="W80" i="1"/>
  <c r="W81" i="1"/>
  <c r="W82" i="1"/>
  <c r="W84" i="1"/>
  <c r="W85" i="1"/>
  <c r="W86" i="1"/>
  <c r="W91" i="1"/>
  <c r="W92" i="1"/>
  <c r="W93" i="1"/>
  <c r="W95" i="1"/>
  <c r="W96" i="1"/>
  <c r="Y2" i="8"/>
  <c r="X2" i="8"/>
  <c r="Y2" i="4"/>
  <c r="Y4" i="4"/>
  <c r="Y5" i="4"/>
  <c r="Y8" i="4"/>
  <c r="Y6" i="4"/>
  <c r="Y7" i="4"/>
  <c r="Y9" i="4"/>
  <c r="Y10" i="4"/>
  <c r="Y11" i="4"/>
  <c r="Y12" i="4"/>
  <c r="Y13" i="4"/>
  <c r="Y14" i="4"/>
  <c r="Y15" i="4"/>
  <c r="Y16" i="4"/>
  <c r="Y3" i="4"/>
  <c r="X2" i="4"/>
  <c r="X4" i="4"/>
  <c r="X5" i="4"/>
  <c r="X8" i="4"/>
  <c r="X6" i="4"/>
  <c r="X7" i="4"/>
  <c r="X9" i="4"/>
  <c r="X10" i="4"/>
  <c r="X11" i="4"/>
  <c r="X12" i="4"/>
  <c r="X13" i="4"/>
  <c r="X14" i="4"/>
  <c r="X15" i="4"/>
  <c r="X16" i="4"/>
  <c r="X3" i="4"/>
  <c r="F13" i="8"/>
  <c r="G13" i="8"/>
  <c r="H13" i="8"/>
  <c r="I13" i="8"/>
  <c r="J13" i="8"/>
  <c r="X13" i="8" s="1"/>
  <c r="K13" i="8"/>
  <c r="L13" i="8"/>
  <c r="M13" i="8"/>
  <c r="N13" i="8"/>
  <c r="O13" i="8"/>
  <c r="P13" i="8"/>
  <c r="Q13" i="8"/>
  <c r="Y13" i="8" s="1"/>
  <c r="R13" i="8"/>
  <c r="S13" i="8"/>
  <c r="T13" i="8"/>
  <c r="U13" i="8"/>
  <c r="V13" i="8"/>
  <c r="E3" i="8"/>
  <c r="E4" i="8"/>
  <c r="E5" i="8"/>
  <c r="E10" i="8"/>
  <c r="E12" i="8"/>
  <c r="E11" i="8"/>
  <c r="E2" i="8"/>
  <c r="E13" i="8" s="1"/>
  <c r="W2" i="3"/>
  <c r="X2" i="3"/>
  <c r="W3" i="3"/>
  <c r="X3" i="3"/>
  <c r="W4" i="3"/>
  <c r="X4" i="3"/>
  <c r="W5" i="3"/>
  <c r="X5" i="3"/>
  <c r="W6" i="3"/>
  <c r="X6" i="3"/>
  <c r="W7" i="3"/>
  <c r="X7" i="3"/>
  <c r="W8" i="3"/>
  <c r="X8" i="3"/>
  <c r="P9" i="12" l="1"/>
  <c r="Q9" i="12"/>
  <c r="C9" i="12"/>
  <c r="B9" i="12"/>
  <c r="N9" i="12"/>
  <c r="O9" i="12"/>
  <c r="M9" i="12"/>
  <c r="L9" i="12"/>
  <c r="K9" i="12"/>
  <c r="J9" i="12"/>
  <c r="I9" i="12"/>
  <c r="H9" i="12"/>
  <c r="G9" i="12"/>
  <c r="S9" i="12" s="1"/>
  <c r="F9" i="12"/>
  <c r="E9" i="12"/>
  <c r="D9" i="12"/>
  <c r="R9" i="12" s="1"/>
  <c r="T9" i="12" s="1"/>
  <c r="T5" i="12"/>
  <c r="R5" i="12"/>
  <c r="P5" i="12"/>
  <c r="N5" i="12"/>
  <c r="O5" i="12"/>
  <c r="M5" i="12"/>
  <c r="S5" i="12"/>
  <c r="Y17" i="4"/>
  <c r="X17" i="4"/>
  <c r="W11" i="1" l="1"/>
  <c r="V10" i="2" l="1"/>
  <c r="V11" i="2"/>
  <c r="V98" i="1" l="1"/>
  <c r="N8" i="3"/>
  <c r="M8" i="3"/>
  <c r="L8" i="3"/>
  <c r="G7" i="12" s="1"/>
  <c r="K8" i="3"/>
  <c r="F7" i="12" s="1"/>
  <c r="J8" i="3"/>
  <c r="E7" i="12" s="1"/>
  <c r="I8" i="3"/>
  <c r="D7" i="12" s="1"/>
  <c r="H8" i="3"/>
  <c r="C7" i="12" s="1"/>
  <c r="G8" i="3"/>
  <c r="B7" i="12" s="1"/>
  <c r="F8" i="3"/>
  <c r="E8" i="3"/>
  <c r="L13" i="2"/>
  <c r="K13" i="2"/>
  <c r="J13" i="2"/>
  <c r="I13" i="2"/>
  <c r="H13" i="2"/>
  <c r="D6" i="12" s="1"/>
  <c r="G13" i="2"/>
  <c r="C6" i="12" s="1"/>
  <c r="F13" i="2"/>
  <c r="B6" i="12" s="1"/>
  <c r="E13" i="2"/>
  <c r="W8" i="2"/>
  <c r="G6" i="12" l="1"/>
  <c r="H6" i="12"/>
  <c r="F6" i="12"/>
  <c r="E6" i="12"/>
  <c r="R6" i="12" s="1"/>
  <c r="R7" i="12"/>
  <c r="R12" i="12"/>
  <c r="H7" i="12"/>
  <c r="I7" i="12"/>
  <c r="W79" i="1"/>
  <c r="W78" i="1"/>
  <c r="W77" i="1"/>
  <c r="W76" i="1"/>
  <c r="W75" i="1"/>
  <c r="W74" i="1"/>
  <c r="W73" i="1"/>
  <c r="W72" i="1"/>
  <c r="W71" i="1"/>
  <c r="W70" i="1"/>
  <c r="W69" i="1"/>
  <c r="W65" i="1"/>
  <c r="W66" i="1"/>
  <c r="W67" i="1"/>
  <c r="W68" i="1"/>
  <c r="W64" i="1"/>
  <c r="W63" i="1"/>
  <c r="S6" i="12" l="1"/>
  <c r="T6" i="12" s="1"/>
  <c r="S7" i="12"/>
  <c r="S12" i="12"/>
  <c r="T12" i="12"/>
  <c r="V12" i="12" s="1"/>
  <c r="T7" i="12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0" i="1"/>
  <c r="W9" i="1"/>
  <c r="W8" i="1"/>
  <c r="W7" i="1"/>
  <c r="W6" i="1"/>
  <c r="W5" i="1"/>
  <c r="W4" i="1"/>
  <c r="W3" i="1"/>
  <c r="W2" i="1"/>
  <c r="W98" i="1" s="1"/>
  <c r="V3" i="2" l="1"/>
  <c r="V4" i="2"/>
  <c r="V5" i="2"/>
  <c r="W7" i="2"/>
  <c r="V13" i="2" l="1"/>
  <c r="W2" i="2" l="1"/>
  <c r="W3" i="2"/>
  <c r="W4" i="2"/>
  <c r="W13" i="2" l="1"/>
</calcChain>
</file>

<file path=xl/sharedStrings.xml><?xml version="1.0" encoding="utf-8"?>
<sst xmlns="http://schemas.openxmlformats.org/spreadsheetml/2006/main" count="490" uniqueCount="294">
  <si>
    <t>SITE REF</t>
  </si>
  <si>
    <t>COUNCIL APPLICATION No.</t>
  </si>
  <si>
    <t>ADDRESS</t>
  </si>
  <si>
    <t>LOCALITY</t>
  </si>
  <si>
    <t>TOTAL CAPACITY</t>
  </si>
  <si>
    <t>REMAINING CAPCITY AVAILABLE WITHIN 5 YEARS</t>
  </si>
  <si>
    <t>REMAINING CAPACITY AVAILABLE BEYOND 5 YEARS</t>
  </si>
  <si>
    <t>Tower Road, Bedworth Water Tower</t>
  </si>
  <si>
    <t>Chapel Street, Bed</t>
  </si>
  <si>
    <t>Queens Rd, 265, Nun</t>
  </si>
  <si>
    <t>Site 48a022 - Spinney Lane, Spinney Lane, Nuneaton,</t>
  </si>
  <si>
    <t>Bede and Poplar</t>
  </si>
  <si>
    <t>Abbey and Wem Brook</t>
  </si>
  <si>
    <t>Whitestone and Bulkington</t>
  </si>
  <si>
    <t>Weddington and St Nicolas</t>
  </si>
  <si>
    <t>TOTAL NET COMPLETIONS</t>
  </si>
  <si>
    <t>Armson Road, Exhall</t>
  </si>
  <si>
    <t>Year 23/24</t>
  </si>
  <si>
    <t>Year 24/25</t>
  </si>
  <si>
    <t>Year 25/26</t>
  </si>
  <si>
    <t>Year 26/27</t>
  </si>
  <si>
    <t>Year 27/28</t>
  </si>
  <si>
    <t>Year 28/29</t>
  </si>
  <si>
    <t>Year 29/30</t>
  </si>
  <si>
    <t>Year 30/31</t>
  </si>
  <si>
    <t>"Site 29B002 - Land off", Weddington Road, Nuneaton, (South of Lower) (Barratt - St James' Gate)</t>
  </si>
  <si>
    <t>HSG3- Gipsy Lane</t>
  </si>
  <si>
    <t>HSG9 - Land off Golf Drive</t>
  </si>
  <si>
    <t xml:space="preserve">Whitestone and Bulkington </t>
  </si>
  <si>
    <t>"Site 103B009 - Land off", Astley Lane, Bedworth, (adj The Heath)</t>
  </si>
  <si>
    <t>HSG10</t>
  </si>
  <si>
    <t>HSG3</t>
  </si>
  <si>
    <t>HSG9</t>
  </si>
  <si>
    <t>Full Planning Permission Totals</t>
  </si>
  <si>
    <t>Outline Planning Permission Totals</t>
  </si>
  <si>
    <t>Prior Notification Totals</t>
  </si>
  <si>
    <t>Status</t>
  </si>
  <si>
    <t>Full Planning Permission</t>
  </si>
  <si>
    <t>Outline Planning Permission</t>
  </si>
  <si>
    <t>TOTALS</t>
  </si>
  <si>
    <t>TOTAL CAPACITY FOR REST OF PLAN PERIOD</t>
  </si>
  <si>
    <t>Prior Notification</t>
  </si>
  <si>
    <t>Windfalls and Prior Approvals</t>
  </si>
  <si>
    <t>Remaining Capacity Available Beyond 5 Years</t>
  </si>
  <si>
    <t>39 Newtown Road, Bedworth</t>
  </si>
  <si>
    <t>111 Bedworth Road, Bulkington</t>
  </si>
  <si>
    <t>HSG12</t>
  </si>
  <si>
    <t>HSG12 - Former Hawkesbury Golf course</t>
  </si>
  <si>
    <t>Site 50A016, Queens Road (209-231 &amp; 66-72 Fife St)</t>
  </si>
  <si>
    <t xml:space="preserve">39 Willis Grove, Bedworth, </t>
  </si>
  <si>
    <t>Ex Coal Yard, Site 50a006 - York Street, York Street, Nuneaton,</t>
  </si>
  <si>
    <t>"Site 109a018 - Church Street Bulkington", Church Street, Bulkington</t>
  </si>
  <si>
    <t>Site 119a001 - Coventry Road,  Bulkington,</t>
  </si>
  <si>
    <t>"Site 52D067 - Land off" (Land adj Crematorium), Eastboro Way, Nuneaton, HSG10</t>
  </si>
  <si>
    <t>Projected cumulative housing supply for plan period</t>
  </si>
  <si>
    <t>1481
Previous ref 9/OL)</t>
  </si>
  <si>
    <t>Site 31A002 - Land off, Higham Lane, Nuneaton, (adj Nuneaton Fields Farm)  (Persimmon Homes EATON PLACE)</t>
  </si>
  <si>
    <t>Site 106a014 - King Street Bedworth, King Street, Bedworth,</t>
  </si>
  <si>
    <t>Site 103d014 , Land adjacent 41 Mavor Drive, Bedworth,</t>
  </si>
  <si>
    <t>Phase 3, "Site 37b008 - Edinburgh Road", Edinburgh Road, Nuneaton, CAMP HILL Final Phase</t>
  </si>
  <si>
    <t>Garages "Site 52C045 (r/o 154-166 Gadsby Street)", William Street</t>
  </si>
  <si>
    <t>"Site 31A003-rear Whitehouse Farm", Higham Lane, Nuneaton, REDROW HOMES  : (HERITAGE FIELDS)</t>
  </si>
  <si>
    <t xml:space="preserve">Plough Hill Golf Centre, "Site 36A002 - Plough Hill Golf Centre", Plough Hill Road, Nuneaton 
</t>
  </si>
  <si>
    <t>2 Royal Oak Lane, Ash Green</t>
  </si>
  <si>
    <t xml:space="preserve">Ritz Bingo, Abbey Street, Nuneaton, </t>
  </si>
  <si>
    <t>WARD</t>
  </si>
  <si>
    <t>Poplar</t>
  </si>
  <si>
    <t>Galley Common</t>
  </si>
  <si>
    <t>Wembrook</t>
  </si>
  <si>
    <t>Bulkington</t>
  </si>
  <si>
    <t>Arbury</t>
  </si>
  <si>
    <t>Abbey</t>
  </si>
  <si>
    <t>Attleborough</t>
  </si>
  <si>
    <t>Bede</t>
  </si>
  <si>
    <t>St Nicolas</t>
  </si>
  <si>
    <t>Heath</t>
  </si>
  <si>
    <t>Camp Hill</t>
  </si>
  <si>
    <t>Weddington</t>
  </si>
  <si>
    <t>Exhall</t>
  </si>
  <si>
    <t>Slough</t>
  </si>
  <si>
    <t>Barpool</t>
  </si>
  <si>
    <t>St Nicholas</t>
  </si>
  <si>
    <t>Whitestone</t>
  </si>
  <si>
    <t xml:space="preserve">Abbey </t>
  </si>
  <si>
    <t>Cricketers Arms, 60 Nuneaton Road, Bedworth</t>
  </si>
  <si>
    <t>43/OL</t>
  </si>
  <si>
    <t>257 Lutterworth Road, Nuneaton</t>
  </si>
  <si>
    <t>453 Nuneaton Road, Bulkington, Bedworth</t>
  </si>
  <si>
    <t>22PN</t>
  </si>
  <si>
    <t>23PN</t>
  </si>
  <si>
    <t>Orchard Croft, Long Street, Bulkington</t>
  </si>
  <si>
    <t>Land rear of 69 Coventry Road, "Site 120B004", Coventry Road, Bulkington</t>
  </si>
  <si>
    <t>Cresswells Farm, The Long Shoot, Nuneaton, (JELSONS Ltd)</t>
  </si>
  <si>
    <t xml:space="preserve">Completed
(Actual) 
losses from 
current permissions
</t>
  </si>
  <si>
    <t>New Street, Bedworth</t>
  </si>
  <si>
    <t>Land rear of 28-44 The Long Shoot (Bellways Phase 3)</t>
  </si>
  <si>
    <t>Public conveniences, Chapel St, Bedworth</t>
  </si>
  <si>
    <t>Hill Farm, Plough Hill Rd, Nuneaton</t>
  </si>
  <si>
    <t>Ashwood Cottage, Smorrall Lane, Bedworth</t>
  </si>
  <si>
    <t>18 Harefield Road</t>
  </si>
  <si>
    <t>40/OL/ 1584</t>
  </si>
  <si>
    <t>Land rear of 1-5 Marriott Road, Bedworth</t>
  </si>
  <si>
    <t>120 Lutterworth Road, Nuneaton</t>
  </si>
  <si>
    <t>Heath End Rd Service Station, 227 Heath End Road</t>
  </si>
  <si>
    <t>1 Lime Grove, Nuneaton</t>
  </si>
  <si>
    <t>48/OL</t>
  </si>
  <si>
    <t>Land adj. 23 Aston Road, Nuneaton</t>
  </si>
  <si>
    <t>51/OL</t>
  </si>
  <si>
    <t>3 Black Bank, Exhall, Coventry</t>
  </si>
  <si>
    <t>52/OL</t>
  </si>
  <si>
    <t>North Warwickshire and South Leicestershire College, Hinckley Road, Nuneaton</t>
  </si>
  <si>
    <t>Poppys, Stafford Close, Bulkington</t>
  </si>
  <si>
    <t>24PN</t>
  </si>
  <si>
    <t>Swallow Meadows Farm, The Birches, Bulkington</t>
  </si>
  <si>
    <t>25PN</t>
  </si>
  <si>
    <t xml:space="preserve">Marston Lane, Bedworth </t>
  </si>
  <si>
    <t>Bedworth</t>
  </si>
  <si>
    <t>REMAINING CAPACITY AVAILABLE WITHIN 5 YEARS</t>
  </si>
  <si>
    <t>The Poppy's Mobile Home Park Mile Tree Lane coventry CV2 1NT</t>
  </si>
  <si>
    <t>285 Marston Lane, Nuneaton, Warwickshire CV11 4RH</t>
  </si>
  <si>
    <t>33 Lime Grove Nuneaton CV10 9BG</t>
  </si>
  <si>
    <t>Inglewood Smorrall Lane Bedworth</t>
  </si>
  <si>
    <t>Site 83d011 - Joseph Luckman Road Land</t>
  </si>
  <si>
    <t>The Bull Bull Street Nuneaton</t>
  </si>
  <si>
    <t xml:space="preserve">The Carousel Dark Lane  Bedworth </t>
  </si>
  <si>
    <t xml:space="preserve">Loads of Tread 86 Orchard Street Bedworth </t>
  </si>
  <si>
    <t>Site 109a018 - Church Street Bulkington Bedworth</t>
  </si>
  <si>
    <t xml:space="preserve">The Crystal Palace Gadsby Street Nuneaton </t>
  </si>
  <si>
    <t xml:space="preserve">Land off Site 60a005 Atholl Crescent Nuneaton </t>
  </si>
  <si>
    <t>"Site 117C019 - Land off", Stockley Road, Exhall,</t>
  </si>
  <si>
    <t>2 High Street Nuneaton</t>
  </si>
  <si>
    <t>Site 125d001 - land off Burbages Lane and Wheelwright Lane</t>
  </si>
  <si>
    <t>14 -16 Bull Street Nuneaton CV11 4JX</t>
  </si>
  <si>
    <t>S C T Electrics 75-91 Heath End Road Nuneaton CV10 7JG</t>
  </si>
  <si>
    <t>Cream 127 Abbey Street Nuneaton CV11 5BZ</t>
  </si>
  <si>
    <t>Site 49B005 - Byford Court Byford Street Nuneaton</t>
  </si>
  <si>
    <t>Site 51A073 - Ex Co-op buildings and car park
Abbey Street Nuneaton Cv11 5BU</t>
  </si>
  <si>
    <t>55/OL</t>
  </si>
  <si>
    <t>Nuneaton</t>
  </si>
  <si>
    <t>29PN</t>
  </si>
  <si>
    <t>21 Devon Close Nuneaton</t>
  </si>
  <si>
    <t>99 Woodlands Road Bedworth CV12 0AD</t>
  </si>
  <si>
    <t>Nuneaton &amp; Bedworth Borough Council, Council Depot, St Marys Road, Nuneaton</t>
  </si>
  <si>
    <t>Site - 37C008 land to the rear  Land to rear of 79-117 Vale View Nuneaton</t>
  </si>
  <si>
    <t>50 Shaftsbury Avenue Coventry CV7 8NE</t>
  </si>
  <si>
    <t xml:space="preserve">36870
37807
</t>
  </si>
  <si>
    <t>Woodlands Farm Ansley Road Nuneaton Cv10 8LR</t>
  </si>
  <si>
    <t>Kingswood</t>
  </si>
  <si>
    <t>5A Harefield Road, Nuneaton</t>
  </si>
  <si>
    <t>187 Heath End Road Nuneaton</t>
  </si>
  <si>
    <t xml:space="preserve">Aberglynmarch Guest House 196-198 Church Road Nuneaton </t>
  </si>
  <si>
    <t>Rosewood Mile Tree Lane Coventry Cv2 1NT</t>
  </si>
  <si>
    <t>28c Heath Road, Bedworth, Warwickshire</t>
  </si>
  <si>
    <t>115 Queen Elizabeth Road, Nuneaton</t>
  </si>
  <si>
    <t>site 26C011 land to the rear of 170 and 168 Camphill Road Nuneaton adj 23 Hillside Drive</t>
  </si>
  <si>
    <t>Coventry Building Society 124 Abbey Street, Nuneaton, Warwickshire</t>
  </si>
  <si>
    <t>site 51A075 land to the rear of 113 and 114 Abbey Street, Nuneaton</t>
  </si>
  <si>
    <t>20 Tomkinson Road, Nuneaton, Warwickshire</t>
  </si>
  <si>
    <t>20 Windmill Road Exhall Coventry CV7 9GQ</t>
  </si>
  <si>
    <t>5 Portia Close, Nuneaton, Warwickshire</t>
  </si>
  <si>
    <t>Inglewood Smorrall Lane Bedworth CV7 8AT</t>
  </si>
  <si>
    <t>Lamb &amp; Flag Inn Church Road Nuneaton CV10 8LJ</t>
  </si>
  <si>
    <t>Site 37a004 - Tudor Road Land off (R/o 8-54 access between 12 &amp; 14 Tudor Rd)
Tudor Road Nuneaton</t>
  </si>
  <si>
    <t>Park Farm Plough Hill Road Nuneaton Cv10 9NY</t>
  </si>
  <si>
    <t xml:space="preserve">Site 32c001 - Adjacent 233 The Long Shoot Nuneaton </t>
  </si>
  <si>
    <t>Site 35D014 - Field opp Freesland Park Farm School Lane Nuneaton</t>
  </si>
  <si>
    <t>Queens Road Books 127 Queens Road, Nuneaton, CV11 5LD</t>
  </si>
  <si>
    <t>Land adj 9 "Site 61A003", Hare and Hounds Lane,</t>
  </si>
  <si>
    <t xml:space="preserve">Land Adjacent to 126 Bedworth Road  Site 108A004 Bedworth Road Bulkington </t>
  </si>
  <si>
    <t>Units Site 50D006 Marlborough Road Nuneaton</t>
  </si>
  <si>
    <t>Change of use of first and second floors from class E to one C3</t>
  </si>
  <si>
    <t xml:space="preserve">5A Harefield Road, Nuneaton, </t>
  </si>
  <si>
    <t>11 Abbey Green Nuneaton CV11 5DR</t>
  </si>
  <si>
    <t>57/Ol</t>
  </si>
  <si>
    <t>Plough Hill Farm Cottage Plough Hill Road Nuneaton CV10 9NZ</t>
  </si>
  <si>
    <t>Galley common</t>
  </si>
  <si>
    <t>61/OL</t>
  </si>
  <si>
    <t>224 The Long Shoot, Nuneaton, Warwickshire</t>
  </si>
  <si>
    <t>62/Ol</t>
  </si>
  <si>
    <t>416 Nuneaton Road, Bulkington, Bedworth,CV12 9SB</t>
  </si>
  <si>
    <t>63/Ol</t>
  </si>
  <si>
    <t>Site 83d003 - Nuneaton Road Bedworth Land Adjacent Joseph Luckman Road Nuneaton Road Bedworth</t>
  </si>
  <si>
    <t>Completions between 2011 to /2023 current permissions</t>
  </si>
  <si>
    <t>30PN</t>
  </si>
  <si>
    <t xml:space="preserve">Coventry Building Society 124 Abbey Street Nunetaon Cv11 5BZ </t>
  </si>
  <si>
    <t>"Site 51a036 - Burgage Walk", Burgage Walk, Nuneaton,</t>
  </si>
  <si>
    <t>Year 31/32</t>
  </si>
  <si>
    <t>Year 32/33</t>
  </si>
  <si>
    <t>Year 33/34</t>
  </si>
  <si>
    <t>Year 34/35</t>
  </si>
  <si>
    <t>Year 35/36</t>
  </si>
  <si>
    <t>Year 36/37</t>
  </si>
  <si>
    <t>Year 37/38</t>
  </si>
  <si>
    <t>Year 38/39</t>
  </si>
  <si>
    <t>BUL-9</t>
  </si>
  <si>
    <t>Former New Inn Public House, Bulkington</t>
  </si>
  <si>
    <t>ARB-1</t>
  </si>
  <si>
    <t>Land at Bermuda Road, Nuneaton</t>
  </si>
  <si>
    <t>ABB-5</t>
  </si>
  <si>
    <t>KIN-2</t>
  </si>
  <si>
    <t>Kingswood Road, Nuneaton</t>
  </si>
  <si>
    <t>EXH-2</t>
  </si>
  <si>
    <t>ABB-7</t>
  </si>
  <si>
    <t>Mill Street / Bridge Street, Nuneaton</t>
  </si>
  <si>
    <t>EXH-14</t>
  </si>
  <si>
    <t>Bennetts Road, Kerseley</t>
  </si>
  <si>
    <t>ABB-4</t>
  </si>
  <si>
    <t>Former Manor Park Community School</t>
  </si>
  <si>
    <t>EXH-1</t>
  </si>
  <si>
    <t>Former Bedworth Rugby Club, Smarts Road</t>
  </si>
  <si>
    <t>EXH-3</t>
  </si>
  <si>
    <t>West of Coventry Road / Wilsons Lane, Exhall</t>
  </si>
  <si>
    <t>ABB-8</t>
  </si>
  <si>
    <t>Vicarage Street Development Site</t>
  </si>
  <si>
    <t>ABB-6</t>
  </si>
  <si>
    <t>Abbey Street, Nuneaton</t>
  </si>
  <si>
    <t>EXH-8</t>
  </si>
  <si>
    <t>Land rear of Burbages Lane</t>
  </si>
  <si>
    <t>GAL-7</t>
  </si>
  <si>
    <t>Land rear of Lilleburne Drive and Willow Close</t>
  </si>
  <si>
    <t>Upper Abbey Street, Nuneaton</t>
  </si>
  <si>
    <t>SHLAA REF</t>
  </si>
  <si>
    <t>Draft Allocation Reference</t>
  </si>
  <si>
    <t>NSRA-1</t>
  </si>
  <si>
    <t>NSRA-2</t>
  </si>
  <si>
    <t>NSRA-3</t>
  </si>
  <si>
    <t>NSRA-4</t>
  </si>
  <si>
    <t>NSRA-5</t>
  </si>
  <si>
    <t>Land at Bucks Hill, Nuneaton</t>
  </si>
  <si>
    <t>NSRA-6</t>
  </si>
  <si>
    <t>NSRA-7</t>
  </si>
  <si>
    <t>NSRA-8</t>
  </si>
  <si>
    <t>CAM-1</t>
  </si>
  <si>
    <t>NSRA-9</t>
  </si>
  <si>
    <t>NSRA-10</t>
  </si>
  <si>
    <t>NSRA-11</t>
  </si>
  <si>
    <t>NSRA-12</t>
  </si>
  <si>
    <t>NSRA-13</t>
  </si>
  <si>
    <t>NSRA-14</t>
  </si>
  <si>
    <t>NSRA-15</t>
  </si>
  <si>
    <t>Total for non-strategic allocations</t>
  </si>
  <si>
    <t>SHA-1</t>
  </si>
  <si>
    <t>WED-4</t>
  </si>
  <si>
    <t>Land at Top Farm</t>
  </si>
  <si>
    <t>SHA-2</t>
  </si>
  <si>
    <t>ARB-4</t>
  </si>
  <si>
    <t>ABB-2</t>
  </si>
  <si>
    <t>HEA-4</t>
  </si>
  <si>
    <t>SHA-3</t>
  </si>
  <si>
    <t>SHA-4</t>
  </si>
  <si>
    <t>SHA-6</t>
  </si>
  <si>
    <t>Land at Arbury</t>
  </si>
  <si>
    <t>Land at Tuttle Hill (Judkins)</t>
  </si>
  <si>
    <t>Hospital Lane</t>
  </si>
  <si>
    <t>Hawkesbury Golf Course</t>
  </si>
  <si>
    <t>Wilson Lane</t>
  </si>
  <si>
    <t>Bowling Green Lane</t>
  </si>
  <si>
    <t>POP-3</t>
  </si>
  <si>
    <t>EXH-6</t>
  </si>
  <si>
    <t>HEA-1</t>
  </si>
  <si>
    <t>Total of Strategic Sites</t>
  </si>
  <si>
    <t>Non strategic Sites</t>
  </si>
  <si>
    <t>Strategic Sites</t>
  </si>
  <si>
    <t xml:space="preserve">HSG6 </t>
  </si>
  <si>
    <t>Total completions 2021/22-22/23</t>
  </si>
  <si>
    <t>SHA-8</t>
  </si>
  <si>
    <t>SHA-7</t>
  </si>
  <si>
    <t>HSG6 - School Lane</t>
  </si>
  <si>
    <t>46a010</t>
  </si>
  <si>
    <t>Rear of 89-169 Tunnel Road</t>
  </si>
  <si>
    <t>54/OL</t>
  </si>
  <si>
    <t>48 Bedworth Road, Bulkington</t>
  </si>
  <si>
    <t>Calendar Farm - Taylor Wimpey</t>
  </si>
  <si>
    <t>40/OL/ 1585</t>
  </si>
  <si>
    <t>40/OL/ 1586</t>
  </si>
  <si>
    <t>Calendar Farm - David Wilson</t>
  </si>
  <si>
    <t>Calendar Farm - Vistry</t>
  </si>
  <si>
    <t>40/OL/1584</t>
  </si>
  <si>
    <t>Calander Farm - Jelson</t>
  </si>
  <si>
    <t xml:space="preserve">Weddington </t>
  </si>
  <si>
    <t>HSG1</t>
  </si>
  <si>
    <t>Nuneaton Fields Farm</t>
  </si>
  <si>
    <t>West of Bulkington - Redrow</t>
  </si>
  <si>
    <t>West of Bulkington - Vistry Homes</t>
  </si>
  <si>
    <t>West of Bulkington - Elford Homes</t>
  </si>
  <si>
    <t>West of Bulkington - Rosconn</t>
  </si>
  <si>
    <t>BUL-12, 13, 15</t>
  </si>
  <si>
    <t>BUL-12, 13, 16</t>
  </si>
  <si>
    <t>BUL-12, 13, 17</t>
  </si>
  <si>
    <t>BUL-12, 13, 18</t>
  </si>
  <si>
    <t>HSG8</t>
  </si>
  <si>
    <t>HSG8 West of Bulkington Ravloe Gardens</t>
  </si>
  <si>
    <t>SHA-5</t>
  </si>
  <si>
    <t>Non-delivery on small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</si>
</sst>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4" fillId="0" borderId="21" xfId="0" applyFont="1" applyBorder="1"/>
    <xf numFmtId="0" fontId="3" fillId="2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1" xfId="0" applyFont="1" applyBorder="1"/>
    <xf numFmtId="0" fontId="1" fillId="0" borderId="1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4" fillId="0" borderId="23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2" xfId="0" applyFont="1" applyBorder="1"/>
    <xf numFmtId="0" fontId="2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31" xfId="0" applyFont="1" applyBorder="1" applyAlignment="1">
      <alignment vertical="top" wrapText="1"/>
    </xf>
    <xf numFmtId="0" fontId="2" fillId="0" borderId="30" xfId="0" applyFont="1" applyBorder="1" applyAlignment="1">
      <alignment vertical="top"/>
    </xf>
    <xf numFmtId="0" fontId="1" fillId="0" borderId="30" xfId="0" applyFont="1" applyBorder="1" applyAlignment="1">
      <alignment horizontal="center" vertical="center"/>
    </xf>
    <xf numFmtId="14" fontId="4" fillId="0" borderId="0" xfId="0" applyNumberFormat="1" applyFont="1"/>
    <xf numFmtId="0" fontId="2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4" borderId="8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top"/>
    </xf>
    <xf numFmtId="0" fontId="3" fillId="0" borderId="29" xfId="0" applyFont="1" applyBorder="1" applyAlignment="1">
      <alignment horizontal="center" wrapText="1"/>
    </xf>
    <xf numFmtId="0" fontId="3" fillId="0" borderId="29" xfId="0" applyFont="1" applyBorder="1"/>
    <xf numFmtId="0" fontId="3" fillId="4" borderId="29" xfId="0" applyFont="1" applyFill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9" fillId="0" borderId="1" xfId="0" applyFont="1" applyBorder="1"/>
    <xf numFmtId="0" fontId="1" fillId="0" borderId="4" xfId="0" applyFont="1" applyBorder="1"/>
    <xf numFmtId="0" fontId="9" fillId="0" borderId="4" xfId="0" applyFont="1" applyBorder="1"/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/>
    <xf numFmtId="0" fontId="3" fillId="4" borderId="6" xfId="0" applyFont="1" applyFill="1" applyBorder="1" applyAlignment="1">
      <alignment horizontal="center" wrapText="1"/>
    </xf>
    <xf numFmtId="0" fontId="2" fillId="0" borderId="1" xfId="0" applyFont="1" applyBorder="1"/>
    <xf numFmtId="0" fontId="5" fillId="0" borderId="16" xfId="0" applyFont="1" applyBorder="1"/>
    <xf numFmtId="0" fontId="3" fillId="4" borderId="16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33" xfId="0" applyFont="1" applyBorder="1" applyAlignment="1">
      <alignment wrapText="1"/>
    </xf>
    <xf numFmtId="0" fontId="2" fillId="0" borderId="13" xfId="0" applyFont="1" applyBorder="1"/>
    <xf numFmtId="0" fontId="1" fillId="0" borderId="14" xfId="0" applyFont="1" applyBorder="1"/>
    <xf numFmtId="0" fontId="2" fillId="0" borderId="10" xfId="0" applyFont="1" applyBorder="1"/>
    <xf numFmtId="0" fontId="1" fillId="0" borderId="16" xfId="0" applyFont="1" applyBorder="1"/>
    <xf numFmtId="0" fontId="1" fillId="0" borderId="17" xfId="0" applyFont="1" applyBorder="1"/>
    <xf numFmtId="0" fontId="5" fillId="0" borderId="25" xfId="0" applyFont="1" applyBorder="1" applyAlignment="1">
      <alignment wrapText="1"/>
    </xf>
    <xf numFmtId="0" fontId="3" fillId="0" borderId="29" xfId="0" applyFont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0" fillId="0" borderId="16" xfId="0" applyBorder="1"/>
    <xf numFmtId="0" fontId="0" fillId="4" borderId="16" xfId="0" applyFill="1" applyBorder="1"/>
    <xf numFmtId="0" fontId="4" fillId="0" borderId="4" xfId="0" applyFont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/>
    </xf>
    <xf numFmtId="0" fontId="1" fillId="4" borderId="16" xfId="0" applyFont="1" applyFill="1" applyBorder="1" applyAlignment="1">
      <alignment horizontal="center" vertical="top"/>
    </xf>
    <xf numFmtId="0" fontId="4" fillId="0" borderId="4" xfId="0" applyFont="1" applyBorder="1"/>
    <xf numFmtId="0" fontId="4" fillId="0" borderId="4" xfId="0" applyFont="1" applyBorder="1" applyAlignment="1">
      <alignment vertical="top"/>
    </xf>
    <xf numFmtId="0" fontId="4" fillId="4" borderId="4" xfId="0" applyFont="1" applyFill="1" applyBorder="1" applyAlignment="1">
      <alignment horizontal="center"/>
    </xf>
    <xf numFmtId="0" fontId="4" fillId="0" borderId="34" xfId="0" applyFont="1" applyBorder="1"/>
    <xf numFmtId="0" fontId="4" fillId="0" borderId="36" xfId="0" applyFont="1" applyBorder="1"/>
    <xf numFmtId="0" fontId="4" fillId="0" borderId="36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2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1" fillId="0" borderId="34" xfId="0" applyFont="1" applyBorder="1"/>
    <xf numFmtId="0" fontId="1" fillId="0" borderId="38" xfId="0" applyFont="1" applyBorder="1"/>
    <xf numFmtId="0" fontId="1" fillId="0" borderId="36" xfId="0" applyFont="1" applyBorder="1"/>
    <xf numFmtId="0" fontId="2" fillId="0" borderId="15" xfId="0" applyFont="1" applyBorder="1"/>
    <xf numFmtId="0" fontId="9" fillId="0" borderId="16" xfId="0" applyFont="1" applyBorder="1"/>
    <xf numFmtId="0" fontId="0" fillId="0" borderId="10" xfId="0" applyBorder="1"/>
    <xf numFmtId="0" fontId="0" fillId="0" borderId="11" xfId="0" applyBorder="1"/>
    <xf numFmtId="0" fontId="0" fillId="0" borderId="34" xfId="0" applyBorder="1"/>
    <xf numFmtId="0" fontId="0" fillId="0" borderId="38" xfId="0" applyBorder="1"/>
    <xf numFmtId="0" fontId="8" fillId="0" borderId="38" xfId="0" applyFont="1" applyBorder="1" applyAlignment="1">
      <alignment horizontal="right"/>
    </xf>
    <xf numFmtId="0" fontId="8" fillId="0" borderId="38" xfId="0" applyFont="1" applyBorder="1"/>
    <xf numFmtId="0" fontId="4" fillId="0" borderId="38" xfId="0" applyFont="1" applyBorder="1"/>
    <xf numFmtId="0" fontId="4" fillId="0" borderId="14" xfId="0" applyFont="1" applyBorder="1"/>
    <xf numFmtId="0" fontId="4" fillId="4" borderId="23" xfId="0" applyFont="1" applyFill="1" applyBorder="1"/>
    <xf numFmtId="0" fontId="4" fillId="4" borderId="27" xfId="0" applyFont="1" applyFill="1" applyBorder="1"/>
    <xf numFmtId="0" fontId="4" fillId="4" borderId="16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4" fillId="0" borderId="6" xfId="0" applyFont="1" applyBorder="1"/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41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40" xfId="0" applyFont="1" applyBorder="1" applyAlignment="1">
      <alignment horizontal="center" wrapText="1"/>
    </xf>
    <xf numFmtId="0" fontId="6" fillId="0" borderId="40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8" fillId="4" borderId="38" xfId="0" applyFont="1" applyFill="1" applyBorder="1"/>
    <xf numFmtId="0" fontId="1" fillId="4" borderId="1" xfId="0" applyFont="1" applyFill="1" applyBorder="1"/>
    <xf numFmtId="0" fontId="1" fillId="4" borderId="4" xfId="0" applyFont="1" applyFill="1" applyBorder="1"/>
    <xf numFmtId="0" fontId="1" fillId="4" borderId="16" xfId="0" applyFont="1" applyFill="1" applyBorder="1"/>
    <xf numFmtId="0" fontId="4" fillId="4" borderId="37" xfId="0" applyFont="1" applyFill="1" applyBorder="1" applyAlignment="1">
      <alignment horizontal="right"/>
    </xf>
    <xf numFmtId="0" fontId="4" fillId="4" borderId="4" xfId="0" applyFont="1" applyFill="1" applyBorder="1"/>
    <xf numFmtId="0" fontId="4" fillId="4" borderId="24" xfId="0" applyFont="1" applyFill="1" applyBorder="1" applyAlignment="1">
      <alignment horizontal="center" vertical="center"/>
    </xf>
    <xf numFmtId="0" fontId="1" fillId="0" borderId="42" xfId="0" applyFont="1" applyBorder="1"/>
    <xf numFmtId="0" fontId="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8" fillId="0" borderId="11" xfId="0" applyFont="1" applyBorder="1"/>
    <xf numFmtId="0" fontId="9" fillId="0" borderId="10" xfId="0" applyFont="1" applyBorder="1" applyAlignment="1">
      <alignment horizontal="center"/>
    </xf>
    <xf numFmtId="0" fontId="9" fillId="0" borderId="0" xfId="0" applyFont="1"/>
    <xf numFmtId="0" fontId="9" fillId="4" borderId="1" xfId="0" applyFont="1" applyFill="1" applyBorder="1" applyAlignment="1">
      <alignment horizontal="center"/>
    </xf>
    <xf numFmtId="0" fontId="1" fillId="0" borderId="43" xfId="0" applyFont="1" applyBorder="1"/>
    <xf numFmtId="0" fontId="1" fillId="0" borderId="24" xfId="0" applyFont="1" applyBorder="1" applyAlignment="1">
      <alignment horizontal="center" vertical="center"/>
    </xf>
    <xf numFmtId="0" fontId="9" fillId="0" borderId="43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8" fillId="0" borderId="1" xfId="0" applyFont="1" applyBorder="1"/>
    <xf numFmtId="0" fontId="4" fillId="0" borderId="24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4" fillId="4" borderId="23" xfId="0" applyFont="1" applyFill="1" applyBorder="1" applyAlignment="1">
      <alignment horizontal="center"/>
    </xf>
    <xf numFmtId="0" fontId="1" fillId="0" borderId="0" xfId="0" applyFont="1" applyBorder="1"/>
    <xf numFmtId="0" fontId="6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FFE7"/>
      <color rgb="FFFFFF99"/>
      <color rgb="FFFF99FF"/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"/>
  <sheetViews>
    <sheetView zoomScaleNormal="100" workbookViewId="0">
      <pane xSplit="3" ySplit="1" topLeftCell="D88" activePane="bottomRight" state="frozen"/>
      <selection activeCell="U15" sqref="U15"/>
      <selection pane="topRight" activeCell="U15" sqref="U15"/>
      <selection pane="bottomLeft" activeCell="U15" sqref="U15"/>
      <selection pane="bottomRight" activeCell="E94" sqref="E94"/>
    </sheetView>
  </sheetViews>
  <sheetFormatPr defaultColWidth="9.1796875" defaultRowHeight="14.5" x14ac:dyDescent="0.35"/>
  <cols>
    <col min="1" max="2" width="9.1796875" style="7"/>
    <col min="3" max="3" width="36.7265625" style="3" customWidth="1"/>
    <col min="4" max="4" width="17" style="3" customWidth="1"/>
    <col min="5" max="5" width="9.1796875" style="7"/>
    <col min="6" max="21" width="5.26953125" style="7" customWidth="1"/>
    <col min="22" max="22" width="9.1796875" style="7"/>
    <col min="23" max="16384" width="9.1796875" style="3"/>
  </cols>
  <sheetData>
    <row r="1" spans="1:26" s="15" customFormat="1" ht="63.5" thickBot="1" x14ac:dyDescent="0.3">
      <c r="A1" s="82" t="s">
        <v>0</v>
      </c>
      <c r="B1" s="83" t="s">
        <v>1</v>
      </c>
      <c r="C1" s="84" t="s">
        <v>2</v>
      </c>
      <c r="D1" s="84" t="s">
        <v>65</v>
      </c>
      <c r="E1" s="83" t="s">
        <v>4</v>
      </c>
      <c r="F1" s="85" t="s">
        <v>17</v>
      </c>
      <c r="G1" s="85" t="s">
        <v>18</v>
      </c>
      <c r="H1" s="85" t="s">
        <v>19</v>
      </c>
      <c r="I1" s="85" t="s">
        <v>20</v>
      </c>
      <c r="J1" s="85" t="s">
        <v>21</v>
      </c>
      <c r="K1" s="83" t="s">
        <v>22</v>
      </c>
      <c r="L1" s="83" t="s">
        <v>23</v>
      </c>
      <c r="M1" s="83" t="s">
        <v>24</v>
      </c>
      <c r="N1" s="83" t="s">
        <v>186</v>
      </c>
      <c r="O1" s="83" t="s">
        <v>187</v>
      </c>
      <c r="P1" s="83" t="s">
        <v>188</v>
      </c>
      <c r="Q1" s="83" t="s">
        <v>189</v>
      </c>
      <c r="R1" s="83" t="s">
        <v>190</v>
      </c>
      <c r="S1" s="83" t="s">
        <v>191</v>
      </c>
      <c r="T1" s="83" t="s">
        <v>192</v>
      </c>
      <c r="U1" s="83" t="s">
        <v>193</v>
      </c>
      <c r="V1" s="93" t="s">
        <v>93</v>
      </c>
      <c r="W1" s="94" t="s">
        <v>5</v>
      </c>
      <c r="X1" s="75" t="s">
        <v>6</v>
      </c>
    </row>
    <row r="2" spans="1:26" x14ac:dyDescent="0.35">
      <c r="A2" s="89">
        <v>215</v>
      </c>
      <c r="B2" s="90">
        <v>11514</v>
      </c>
      <c r="C2" s="79" t="s">
        <v>7</v>
      </c>
      <c r="D2" s="79" t="s">
        <v>66</v>
      </c>
      <c r="E2" s="47">
        <v>6</v>
      </c>
      <c r="F2" s="91">
        <v>0</v>
      </c>
      <c r="G2" s="91">
        <v>6</v>
      </c>
      <c r="H2" s="91">
        <v>0</v>
      </c>
      <c r="I2" s="91">
        <v>0</v>
      </c>
      <c r="J2" s="91">
        <v>0</v>
      </c>
      <c r="K2" s="47">
        <v>0</v>
      </c>
      <c r="L2" s="47">
        <v>0</v>
      </c>
      <c r="M2" s="47">
        <v>0</v>
      </c>
      <c r="N2" s="47">
        <v>0</v>
      </c>
      <c r="O2" s="47">
        <v>0</v>
      </c>
      <c r="P2" s="47">
        <v>0</v>
      </c>
      <c r="Q2" s="47">
        <v>0</v>
      </c>
      <c r="R2" s="47">
        <v>0</v>
      </c>
      <c r="S2" s="47">
        <v>0</v>
      </c>
      <c r="T2" s="47">
        <v>0</v>
      </c>
      <c r="U2" s="47">
        <v>0</v>
      </c>
      <c r="V2" s="47">
        <v>0</v>
      </c>
      <c r="W2" s="92">
        <f t="shared" ref="W2:W30" si="0">SUM(F2:J2)</f>
        <v>6</v>
      </c>
      <c r="X2" s="47">
        <f>SUM(K2:U2)</f>
        <v>0</v>
      </c>
    </row>
    <row r="3" spans="1:26" x14ac:dyDescent="0.35">
      <c r="A3" s="59">
        <v>812</v>
      </c>
      <c r="B3" s="35">
        <v>12181</v>
      </c>
      <c r="C3" s="16" t="s">
        <v>8</v>
      </c>
      <c r="D3" s="16" t="s">
        <v>73</v>
      </c>
      <c r="E3" s="2">
        <v>19</v>
      </c>
      <c r="F3" s="51">
        <v>9</v>
      </c>
      <c r="G3" s="51">
        <v>0</v>
      </c>
      <c r="H3" s="51">
        <v>0</v>
      </c>
      <c r="I3" s="51">
        <v>0</v>
      </c>
      <c r="J3" s="51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54">
        <f t="shared" si="0"/>
        <v>9</v>
      </c>
      <c r="X3" s="47">
        <f t="shared" ref="X3:X64" si="1">SUM(K3:U3)</f>
        <v>0</v>
      </c>
    </row>
    <row r="4" spans="1:26" x14ac:dyDescent="0.35">
      <c r="A4" s="59">
        <v>1087</v>
      </c>
      <c r="B4" s="35">
        <v>10197</v>
      </c>
      <c r="C4" s="16" t="s">
        <v>9</v>
      </c>
      <c r="D4" s="16"/>
      <c r="E4" s="2">
        <v>14</v>
      </c>
      <c r="F4" s="51">
        <v>0</v>
      </c>
      <c r="G4" s="51">
        <v>14</v>
      </c>
      <c r="H4" s="51">
        <v>0</v>
      </c>
      <c r="I4" s="51">
        <v>0</v>
      </c>
      <c r="J4" s="51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54">
        <f t="shared" si="0"/>
        <v>14</v>
      </c>
      <c r="X4" s="47">
        <f t="shared" si="1"/>
        <v>0</v>
      </c>
    </row>
    <row r="5" spans="1:26" s="18" customFormat="1" ht="26.5" x14ac:dyDescent="0.35">
      <c r="A5" s="59">
        <v>1414</v>
      </c>
      <c r="B5" s="35">
        <v>34287</v>
      </c>
      <c r="C5" s="16" t="s">
        <v>10</v>
      </c>
      <c r="D5" s="16" t="s">
        <v>67</v>
      </c>
      <c r="E5" s="2">
        <v>1</v>
      </c>
      <c r="F5" s="51">
        <v>1</v>
      </c>
      <c r="G5" s="51">
        <v>0</v>
      </c>
      <c r="H5" s="51">
        <v>0</v>
      </c>
      <c r="I5" s="51">
        <v>0</v>
      </c>
      <c r="J5" s="51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54">
        <f t="shared" si="0"/>
        <v>1</v>
      </c>
      <c r="X5" s="47">
        <f t="shared" si="1"/>
        <v>0</v>
      </c>
      <c r="Z5" s="3"/>
    </row>
    <row r="6" spans="1:26" x14ac:dyDescent="0.35">
      <c r="A6" s="59">
        <v>1468</v>
      </c>
      <c r="B6" s="35">
        <v>35192</v>
      </c>
      <c r="C6" s="16" t="s">
        <v>44</v>
      </c>
      <c r="D6" s="17" t="s">
        <v>79</v>
      </c>
      <c r="E6" s="2">
        <v>1</v>
      </c>
      <c r="F6" s="51">
        <v>1</v>
      </c>
      <c r="G6" s="51">
        <v>0</v>
      </c>
      <c r="H6" s="51">
        <v>0</v>
      </c>
      <c r="I6" s="51">
        <v>0</v>
      </c>
      <c r="J6" s="51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54">
        <f t="shared" si="0"/>
        <v>1</v>
      </c>
      <c r="X6" s="47">
        <f t="shared" si="1"/>
        <v>0</v>
      </c>
    </row>
    <row r="7" spans="1:26" ht="26.5" x14ac:dyDescent="0.35">
      <c r="A7" s="59">
        <v>1484</v>
      </c>
      <c r="B7" s="35">
        <v>34542</v>
      </c>
      <c r="C7" s="16" t="s">
        <v>48</v>
      </c>
      <c r="D7" s="17" t="s">
        <v>71</v>
      </c>
      <c r="E7" s="2">
        <v>32</v>
      </c>
      <c r="F7" s="51">
        <v>18</v>
      </c>
      <c r="G7" s="51">
        <v>0</v>
      </c>
      <c r="H7" s="51">
        <v>0</v>
      </c>
      <c r="I7" s="51">
        <v>0</v>
      </c>
      <c r="J7" s="51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54">
        <f t="shared" si="0"/>
        <v>18</v>
      </c>
      <c r="X7" s="47">
        <f t="shared" si="1"/>
        <v>0</v>
      </c>
    </row>
    <row r="8" spans="1:26" x14ac:dyDescent="0.35">
      <c r="A8" s="59">
        <v>1487</v>
      </c>
      <c r="B8" s="35">
        <v>35478</v>
      </c>
      <c r="C8" s="16" t="s">
        <v>49</v>
      </c>
      <c r="D8" s="17" t="s">
        <v>73</v>
      </c>
      <c r="E8" s="2">
        <v>2</v>
      </c>
      <c r="F8" s="51">
        <v>2</v>
      </c>
      <c r="G8" s="51">
        <v>0</v>
      </c>
      <c r="H8" s="51">
        <v>0</v>
      </c>
      <c r="I8" s="51">
        <v>0</v>
      </c>
      <c r="J8" s="51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54">
        <f t="shared" si="0"/>
        <v>2</v>
      </c>
      <c r="X8" s="47">
        <f t="shared" si="1"/>
        <v>0</v>
      </c>
    </row>
    <row r="9" spans="1:26" ht="26.5" x14ac:dyDescent="0.35">
      <c r="A9" s="59">
        <v>1490</v>
      </c>
      <c r="B9" s="35">
        <v>35604</v>
      </c>
      <c r="C9" s="16" t="s">
        <v>50</v>
      </c>
      <c r="D9" s="17" t="s">
        <v>83</v>
      </c>
      <c r="E9" s="2">
        <v>3</v>
      </c>
      <c r="F9" s="51">
        <v>3</v>
      </c>
      <c r="G9" s="51">
        <v>0</v>
      </c>
      <c r="H9" s="51">
        <v>0</v>
      </c>
      <c r="I9" s="51">
        <v>0</v>
      </c>
      <c r="J9" s="51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54">
        <f t="shared" si="0"/>
        <v>3</v>
      </c>
      <c r="X9" s="47">
        <f t="shared" si="1"/>
        <v>0</v>
      </c>
    </row>
    <row r="10" spans="1:26" ht="26.5" x14ac:dyDescent="0.35">
      <c r="A10" s="59">
        <v>1501</v>
      </c>
      <c r="B10" s="35">
        <v>35402</v>
      </c>
      <c r="C10" s="16" t="s">
        <v>142</v>
      </c>
      <c r="D10" s="17" t="s">
        <v>71</v>
      </c>
      <c r="E10" s="2">
        <v>95</v>
      </c>
      <c r="F10" s="51">
        <v>20</v>
      </c>
      <c r="G10" s="51">
        <v>20</v>
      </c>
      <c r="H10" s="51">
        <v>13</v>
      </c>
      <c r="I10" s="51">
        <v>0</v>
      </c>
      <c r="J10" s="51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54">
        <f t="shared" si="0"/>
        <v>53</v>
      </c>
      <c r="X10" s="47">
        <f t="shared" si="1"/>
        <v>0</v>
      </c>
    </row>
    <row r="11" spans="1:26" ht="26.5" x14ac:dyDescent="0.35">
      <c r="A11" s="59">
        <v>1509</v>
      </c>
      <c r="B11" s="35">
        <v>35366</v>
      </c>
      <c r="C11" s="16" t="s">
        <v>185</v>
      </c>
      <c r="D11" s="17" t="s">
        <v>71</v>
      </c>
      <c r="E11" s="2">
        <v>12</v>
      </c>
      <c r="F11" s="51">
        <v>12</v>
      </c>
      <c r="G11" s="51">
        <v>0</v>
      </c>
      <c r="H11" s="51">
        <v>0</v>
      </c>
      <c r="I11" s="51">
        <v>0</v>
      </c>
      <c r="J11" s="51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54">
        <f t="shared" si="0"/>
        <v>12</v>
      </c>
      <c r="X11" s="47">
        <f t="shared" si="1"/>
        <v>0</v>
      </c>
    </row>
    <row r="12" spans="1:26" x14ac:dyDescent="0.35">
      <c r="A12" s="59">
        <v>1522</v>
      </c>
      <c r="B12" s="35">
        <v>36155</v>
      </c>
      <c r="C12" s="16" t="s">
        <v>52</v>
      </c>
      <c r="D12" s="17" t="s">
        <v>69</v>
      </c>
      <c r="E12" s="2">
        <v>6</v>
      </c>
      <c r="F12" s="51">
        <v>3</v>
      </c>
      <c r="G12" s="51">
        <v>0</v>
      </c>
      <c r="H12" s="51">
        <v>0</v>
      </c>
      <c r="I12" s="51">
        <v>0</v>
      </c>
      <c r="J12" s="51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54">
        <f t="shared" si="0"/>
        <v>3</v>
      </c>
      <c r="X12" s="47">
        <f t="shared" si="1"/>
        <v>0</v>
      </c>
    </row>
    <row r="13" spans="1:26" ht="26.5" x14ac:dyDescent="0.35">
      <c r="A13" s="35">
        <v>1526</v>
      </c>
      <c r="B13" s="35">
        <v>35471</v>
      </c>
      <c r="C13" s="16" t="s">
        <v>57</v>
      </c>
      <c r="D13" s="17" t="s">
        <v>66</v>
      </c>
      <c r="E13" s="2">
        <v>18</v>
      </c>
      <c r="F13" s="51">
        <v>18</v>
      </c>
      <c r="G13" s="51">
        <v>0</v>
      </c>
      <c r="H13" s="51">
        <v>0</v>
      </c>
      <c r="I13" s="51">
        <v>0</v>
      </c>
      <c r="J13" s="51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54">
        <f t="shared" si="0"/>
        <v>18</v>
      </c>
      <c r="X13" s="47">
        <f t="shared" si="1"/>
        <v>0</v>
      </c>
    </row>
    <row r="14" spans="1:26" ht="26.5" x14ac:dyDescent="0.35">
      <c r="A14" s="35">
        <v>1530</v>
      </c>
      <c r="B14" s="35">
        <v>36251</v>
      </c>
      <c r="C14" s="16" t="s">
        <v>51</v>
      </c>
      <c r="D14" s="17" t="s">
        <v>69</v>
      </c>
      <c r="E14" s="2">
        <v>1</v>
      </c>
      <c r="F14" s="51">
        <v>1</v>
      </c>
      <c r="G14" s="51">
        <v>0</v>
      </c>
      <c r="H14" s="51">
        <v>0</v>
      </c>
      <c r="I14" s="51">
        <v>0</v>
      </c>
      <c r="J14" s="51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54">
        <f t="shared" si="0"/>
        <v>1</v>
      </c>
      <c r="X14" s="47">
        <f t="shared" si="1"/>
        <v>0</v>
      </c>
    </row>
    <row r="15" spans="1:26" ht="26.5" x14ac:dyDescent="0.35">
      <c r="A15" s="35">
        <v>1546</v>
      </c>
      <c r="B15" s="35">
        <v>36552</v>
      </c>
      <c r="C15" s="16" t="s">
        <v>58</v>
      </c>
      <c r="D15" s="17" t="s">
        <v>75</v>
      </c>
      <c r="E15" s="2">
        <v>1</v>
      </c>
      <c r="F15" s="51">
        <v>1</v>
      </c>
      <c r="G15" s="51">
        <v>0</v>
      </c>
      <c r="H15" s="51">
        <v>0</v>
      </c>
      <c r="I15" s="51">
        <v>0</v>
      </c>
      <c r="J15" s="51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54">
        <f t="shared" si="0"/>
        <v>1</v>
      </c>
      <c r="X15" s="47">
        <f t="shared" si="1"/>
        <v>0</v>
      </c>
    </row>
    <row r="16" spans="1:26" ht="39.5" x14ac:dyDescent="0.35">
      <c r="A16" s="35">
        <v>1547</v>
      </c>
      <c r="B16" s="35">
        <v>36201</v>
      </c>
      <c r="C16" s="16" t="s">
        <v>59</v>
      </c>
      <c r="D16" s="17" t="s">
        <v>76</v>
      </c>
      <c r="E16" s="2">
        <v>142</v>
      </c>
      <c r="F16" s="51">
        <v>50</v>
      </c>
      <c r="G16" s="51">
        <v>50</v>
      </c>
      <c r="H16" s="51">
        <v>14</v>
      </c>
      <c r="I16" s="51">
        <v>0</v>
      </c>
      <c r="J16" s="51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54">
        <f t="shared" si="0"/>
        <v>114</v>
      </c>
      <c r="X16" s="47">
        <f t="shared" si="1"/>
        <v>0</v>
      </c>
    </row>
    <row r="17" spans="1:24" ht="26.5" x14ac:dyDescent="0.35">
      <c r="A17" s="35">
        <v>1549</v>
      </c>
      <c r="B17" s="35">
        <v>35998</v>
      </c>
      <c r="C17" s="16" t="s">
        <v>60</v>
      </c>
      <c r="D17" s="17" t="s">
        <v>72</v>
      </c>
      <c r="E17" s="2">
        <v>2</v>
      </c>
      <c r="F17" s="51">
        <v>2</v>
      </c>
      <c r="G17" s="51">
        <v>0</v>
      </c>
      <c r="H17" s="51">
        <v>0</v>
      </c>
      <c r="I17" s="51">
        <v>0</v>
      </c>
      <c r="J17" s="51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54">
        <f t="shared" si="0"/>
        <v>2</v>
      </c>
      <c r="X17" s="47">
        <f t="shared" si="1"/>
        <v>0</v>
      </c>
    </row>
    <row r="18" spans="1:24" ht="39.5" x14ac:dyDescent="0.35">
      <c r="A18" s="35">
        <v>1562</v>
      </c>
      <c r="B18" s="35">
        <v>36261</v>
      </c>
      <c r="C18" s="16" t="s">
        <v>61</v>
      </c>
      <c r="D18" s="17" t="s">
        <v>77</v>
      </c>
      <c r="E18" s="2">
        <v>200</v>
      </c>
      <c r="F18" s="51">
        <v>48</v>
      </c>
      <c r="G18" s="51">
        <v>0</v>
      </c>
      <c r="H18" s="51">
        <v>0</v>
      </c>
      <c r="I18" s="51">
        <v>0</v>
      </c>
      <c r="J18" s="51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54">
        <f t="shared" si="0"/>
        <v>48</v>
      </c>
      <c r="X18" s="47">
        <f t="shared" si="1"/>
        <v>0</v>
      </c>
    </row>
    <row r="19" spans="1:24" ht="39.5" x14ac:dyDescent="0.35">
      <c r="A19" s="35">
        <v>1565</v>
      </c>
      <c r="B19" s="35">
        <v>36109</v>
      </c>
      <c r="C19" s="16" t="s">
        <v>62</v>
      </c>
      <c r="D19" s="17" t="s">
        <v>67</v>
      </c>
      <c r="E19" s="2">
        <v>300</v>
      </c>
      <c r="F19" s="51">
        <v>45</v>
      </c>
      <c r="G19" s="51">
        <v>0</v>
      </c>
      <c r="H19" s="51">
        <v>0</v>
      </c>
      <c r="I19" s="51">
        <v>0</v>
      </c>
      <c r="J19" s="51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54">
        <f t="shared" si="0"/>
        <v>45</v>
      </c>
      <c r="X19" s="47">
        <f t="shared" si="1"/>
        <v>0</v>
      </c>
    </row>
    <row r="20" spans="1:24" x14ac:dyDescent="0.35">
      <c r="A20" s="35">
        <v>1567</v>
      </c>
      <c r="B20" s="35">
        <v>36470</v>
      </c>
      <c r="C20" s="16" t="s">
        <v>63</v>
      </c>
      <c r="D20" s="17" t="s">
        <v>78</v>
      </c>
      <c r="E20" s="2">
        <v>12</v>
      </c>
      <c r="F20" s="51">
        <v>12</v>
      </c>
      <c r="G20" s="51">
        <v>0</v>
      </c>
      <c r="H20" s="51">
        <v>0</v>
      </c>
      <c r="I20" s="51">
        <v>0</v>
      </c>
      <c r="J20" s="51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54">
        <f t="shared" si="0"/>
        <v>12</v>
      </c>
      <c r="X20" s="47">
        <f t="shared" si="1"/>
        <v>0</v>
      </c>
    </row>
    <row r="21" spans="1:24" x14ac:dyDescent="0.35">
      <c r="A21" s="35">
        <v>1568</v>
      </c>
      <c r="B21" s="35">
        <v>36709</v>
      </c>
      <c r="C21" s="16" t="s">
        <v>64</v>
      </c>
      <c r="D21" s="17" t="s">
        <v>71</v>
      </c>
      <c r="E21" s="2">
        <v>1</v>
      </c>
      <c r="F21" s="51">
        <v>1</v>
      </c>
      <c r="G21" s="51">
        <v>0</v>
      </c>
      <c r="H21" s="51">
        <v>0</v>
      </c>
      <c r="I21" s="51">
        <v>0</v>
      </c>
      <c r="J21" s="51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54">
        <f t="shared" si="0"/>
        <v>1</v>
      </c>
      <c r="X21" s="47">
        <f t="shared" si="1"/>
        <v>0</v>
      </c>
    </row>
    <row r="22" spans="1:24" x14ac:dyDescent="0.35">
      <c r="A22" s="35">
        <v>1570</v>
      </c>
      <c r="B22" s="35">
        <v>36869</v>
      </c>
      <c r="C22" s="16" t="s">
        <v>94</v>
      </c>
      <c r="D22" s="17" t="s">
        <v>66</v>
      </c>
      <c r="E22" s="2">
        <v>5</v>
      </c>
      <c r="F22" s="51">
        <v>5</v>
      </c>
      <c r="G22" s="51">
        <v>0</v>
      </c>
      <c r="H22" s="51">
        <v>0</v>
      </c>
      <c r="I22" s="51">
        <v>0</v>
      </c>
      <c r="J22" s="51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54">
        <f t="shared" si="0"/>
        <v>5</v>
      </c>
      <c r="X22" s="47">
        <f t="shared" si="1"/>
        <v>0</v>
      </c>
    </row>
    <row r="23" spans="1:24" x14ac:dyDescent="0.35">
      <c r="A23" s="35">
        <v>1574</v>
      </c>
      <c r="B23" s="35">
        <v>37106</v>
      </c>
      <c r="C23" s="16" t="s">
        <v>96</v>
      </c>
      <c r="D23" s="17" t="s">
        <v>73</v>
      </c>
      <c r="E23" s="2">
        <v>2</v>
      </c>
      <c r="F23" s="51">
        <v>2</v>
      </c>
      <c r="G23" s="51">
        <v>0</v>
      </c>
      <c r="H23" s="51">
        <v>0</v>
      </c>
      <c r="I23" s="51">
        <v>0</v>
      </c>
      <c r="J23" s="51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54">
        <f t="shared" si="0"/>
        <v>2</v>
      </c>
      <c r="X23" s="47">
        <f t="shared" si="1"/>
        <v>0</v>
      </c>
    </row>
    <row r="24" spans="1:24" x14ac:dyDescent="0.35">
      <c r="A24" s="35">
        <v>1576</v>
      </c>
      <c r="B24" s="35">
        <v>37246</v>
      </c>
      <c r="C24" s="16" t="s">
        <v>97</v>
      </c>
      <c r="D24" s="17" t="s">
        <v>67</v>
      </c>
      <c r="E24" s="2">
        <v>1</v>
      </c>
      <c r="F24" s="51">
        <v>1</v>
      </c>
      <c r="G24" s="51">
        <v>0</v>
      </c>
      <c r="H24" s="51">
        <v>0</v>
      </c>
      <c r="I24" s="51">
        <v>0</v>
      </c>
      <c r="J24" s="51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54">
        <f t="shared" si="0"/>
        <v>1</v>
      </c>
      <c r="X24" s="47">
        <f t="shared" si="1"/>
        <v>0</v>
      </c>
    </row>
    <row r="25" spans="1:24" x14ac:dyDescent="0.35">
      <c r="A25" s="35">
        <v>1577</v>
      </c>
      <c r="B25" s="35">
        <v>37395</v>
      </c>
      <c r="C25" s="16" t="s">
        <v>98</v>
      </c>
      <c r="D25" s="17" t="s">
        <v>75</v>
      </c>
      <c r="E25" s="2">
        <v>1</v>
      </c>
      <c r="F25" s="51">
        <v>1</v>
      </c>
      <c r="G25" s="51">
        <v>0</v>
      </c>
      <c r="H25" s="51">
        <v>0</v>
      </c>
      <c r="I25" s="51">
        <v>0</v>
      </c>
      <c r="J25" s="51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54">
        <f t="shared" si="0"/>
        <v>1</v>
      </c>
      <c r="X25" s="47">
        <f t="shared" si="1"/>
        <v>0</v>
      </c>
    </row>
    <row r="26" spans="1:24" x14ac:dyDescent="0.35">
      <c r="A26" s="35">
        <v>1581</v>
      </c>
      <c r="B26" s="35">
        <v>37154</v>
      </c>
      <c r="C26" s="16" t="s">
        <v>99</v>
      </c>
      <c r="D26" s="17" t="s">
        <v>71</v>
      </c>
      <c r="E26" s="2">
        <v>1</v>
      </c>
      <c r="F26" s="51">
        <v>1</v>
      </c>
      <c r="G26" s="51">
        <v>0</v>
      </c>
      <c r="H26" s="51">
        <v>0</v>
      </c>
      <c r="I26" s="51">
        <v>0</v>
      </c>
      <c r="J26" s="51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54">
        <f t="shared" si="0"/>
        <v>1</v>
      </c>
      <c r="X26" s="47">
        <f t="shared" si="1"/>
        <v>0</v>
      </c>
    </row>
    <row r="27" spans="1:24" x14ac:dyDescent="0.35">
      <c r="A27" s="35">
        <v>1585</v>
      </c>
      <c r="B27" s="35">
        <v>37206</v>
      </c>
      <c r="C27" s="16" t="s">
        <v>101</v>
      </c>
      <c r="D27" s="17" t="s">
        <v>75</v>
      </c>
      <c r="E27" s="2">
        <v>3</v>
      </c>
      <c r="F27" s="51">
        <v>3</v>
      </c>
      <c r="G27" s="51">
        <v>0</v>
      </c>
      <c r="H27" s="51">
        <v>0</v>
      </c>
      <c r="I27" s="51">
        <v>0</v>
      </c>
      <c r="J27" s="51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54">
        <f t="shared" si="0"/>
        <v>3</v>
      </c>
      <c r="X27" s="47">
        <f t="shared" si="1"/>
        <v>0</v>
      </c>
    </row>
    <row r="28" spans="1:24" ht="26.5" x14ac:dyDescent="0.35">
      <c r="A28" s="35">
        <v>1587</v>
      </c>
      <c r="B28" s="35">
        <v>37066</v>
      </c>
      <c r="C28" s="16" t="s">
        <v>143</v>
      </c>
      <c r="D28" s="17" t="s">
        <v>80</v>
      </c>
      <c r="E28" s="2">
        <v>16</v>
      </c>
      <c r="F28" s="51">
        <v>16</v>
      </c>
      <c r="G28" s="51">
        <v>0</v>
      </c>
      <c r="H28" s="51">
        <v>0</v>
      </c>
      <c r="I28" s="51">
        <v>0</v>
      </c>
      <c r="J28" s="51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54">
        <f t="shared" si="0"/>
        <v>16</v>
      </c>
      <c r="X28" s="47">
        <f t="shared" si="1"/>
        <v>0</v>
      </c>
    </row>
    <row r="29" spans="1:24" x14ac:dyDescent="0.35">
      <c r="A29" s="35">
        <v>1588</v>
      </c>
      <c r="B29" s="35">
        <v>37533</v>
      </c>
      <c r="C29" s="16" t="s">
        <v>102</v>
      </c>
      <c r="D29" s="17" t="s">
        <v>82</v>
      </c>
      <c r="E29" s="2">
        <v>6</v>
      </c>
      <c r="F29" s="51">
        <v>6</v>
      </c>
      <c r="G29" s="51">
        <v>0</v>
      </c>
      <c r="H29" s="51">
        <v>0</v>
      </c>
      <c r="I29" s="51">
        <v>0</v>
      </c>
      <c r="J29" s="51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54">
        <f t="shared" si="0"/>
        <v>6</v>
      </c>
      <c r="X29" s="47">
        <f t="shared" si="1"/>
        <v>0</v>
      </c>
    </row>
    <row r="30" spans="1:24" ht="26.5" x14ac:dyDescent="0.35">
      <c r="A30" s="35">
        <v>1589</v>
      </c>
      <c r="B30" s="35">
        <v>36794</v>
      </c>
      <c r="C30" s="16" t="s">
        <v>103</v>
      </c>
      <c r="D30" s="17" t="s">
        <v>70</v>
      </c>
      <c r="E30" s="2">
        <v>5</v>
      </c>
      <c r="F30" s="51">
        <v>5</v>
      </c>
      <c r="G30" s="51">
        <v>0</v>
      </c>
      <c r="H30" s="51">
        <v>0</v>
      </c>
      <c r="I30" s="51">
        <v>0</v>
      </c>
      <c r="J30" s="51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54">
        <f t="shared" si="0"/>
        <v>5</v>
      </c>
      <c r="X30" s="47">
        <f t="shared" si="1"/>
        <v>0</v>
      </c>
    </row>
    <row r="31" spans="1:24" x14ac:dyDescent="0.35">
      <c r="A31" s="35">
        <v>1590</v>
      </c>
      <c r="B31" s="35">
        <v>37329</v>
      </c>
      <c r="C31" s="16" t="s">
        <v>104</v>
      </c>
      <c r="D31" s="17" t="s">
        <v>76</v>
      </c>
      <c r="E31" s="2">
        <v>1</v>
      </c>
      <c r="F31" s="51">
        <v>1</v>
      </c>
      <c r="G31" s="51">
        <v>0</v>
      </c>
      <c r="H31" s="51">
        <v>0</v>
      </c>
      <c r="I31" s="51">
        <v>0</v>
      </c>
      <c r="J31" s="51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54">
        <f t="shared" ref="W31:W62" si="2">SUM(F31:J31)</f>
        <v>1</v>
      </c>
      <c r="X31" s="47">
        <f t="shared" si="1"/>
        <v>0</v>
      </c>
    </row>
    <row r="32" spans="1:24" ht="26.5" x14ac:dyDescent="0.35">
      <c r="A32" s="35">
        <v>1593</v>
      </c>
      <c r="B32" s="35">
        <v>36460</v>
      </c>
      <c r="C32" s="16" t="s">
        <v>118</v>
      </c>
      <c r="D32" s="17" t="s">
        <v>69</v>
      </c>
      <c r="E32" s="2">
        <v>1</v>
      </c>
      <c r="F32" s="51">
        <v>1</v>
      </c>
      <c r="G32" s="51">
        <v>0</v>
      </c>
      <c r="H32" s="51">
        <v>0</v>
      </c>
      <c r="I32" s="51">
        <v>0</v>
      </c>
      <c r="J32" s="51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54">
        <f t="shared" si="2"/>
        <v>1</v>
      </c>
      <c r="X32" s="47">
        <f t="shared" si="1"/>
        <v>0</v>
      </c>
    </row>
    <row r="33" spans="1:24" ht="26.5" x14ac:dyDescent="0.35">
      <c r="A33" s="35">
        <v>1595</v>
      </c>
      <c r="B33" s="35">
        <v>37509</v>
      </c>
      <c r="C33" s="16" t="s">
        <v>119</v>
      </c>
      <c r="D33" s="17" t="s">
        <v>68</v>
      </c>
      <c r="E33" s="2">
        <v>1</v>
      </c>
      <c r="F33" s="51">
        <v>1</v>
      </c>
      <c r="G33" s="51">
        <v>0</v>
      </c>
      <c r="H33" s="51">
        <v>0</v>
      </c>
      <c r="I33" s="51">
        <v>0</v>
      </c>
      <c r="J33" s="51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54">
        <f t="shared" si="2"/>
        <v>1</v>
      </c>
      <c r="X33" s="47">
        <f t="shared" si="1"/>
        <v>0</v>
      </c>
    </row>
    <row r="34" spans="1:24" x14ac:dyDescent="0.35">
      <c r="A34" s="35">
        <v>1597</v>
      </c>
      <c r="B34" s="35">
        <v>37570</v>
      </c>
      <c r="C34" s="16" t="s">
        <v>144</v>
      </c>
      <c r="D34" s="17" t="s">
        <v>78</v>
      </c>
      <c r="E34" s="2">
        <v>1</v>
      </c>
      <c r="F34" s="51">
        <v>1</v>
      </c>
      <c r="G34" s="51">
        <v>0</v>
      </c>
      <c r="H34" s="51">
        <v>0</v>
      </c>
      <c r="I34" s="51">
        <v>0</v>
      </c>
      <c r="J34" s="51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54">
        <f t="shared" si="2"/>
        <v>1</v>
      </c>
      <c r="X34" s="47">
        <f t="shared" si="1"/>
        <v>0</v>
      </c>
    </row>
    <row r="35" spans="1:24" x14ac:dyDescent="0.35">
      <c r="A35" s="35">
        <v>1598</v>
      </c>
      <c r="B35" s="35">
        <v>38031</v>
      </c>
      <c r="C35" s="16" t="s">
        <v>120</v>
      </c>
      <c r="D35" s="17" t="s">
        <v>76</v>
      </c>
      <c r="E35" s="2">
        <v>1</v>
      </c>
      <c r="F35" s="51">
        <v>1</v>
      </c>
      <c r="G35" s="51">
        <v>0</v>
      </c>
      <c r="H35" s="51">
        <v>0</v>
      </c>
      <c r="I35" s="51">
        <v>0</v>
      </c>
      <c r="J35" s="51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54">
        <f t="shared" si="2"/>
        <v>1</v>
      </c>
      <c r="X35" s="47">
        <f t="shared" si="1"/>
        <v>0</v>
      </c>
    </row>
    <row r="36" spans="1:24" ht="26.5" x14ac:dyDescent="0.35">
      <c r="A36" s="35">
        <v>1602</v>
      </c>
      <c r="B36" s="35">
        <v>36877</v>
      </c>
      <c r="C36" s="49" t="s">
        <v>29</v>
      </c>
      <c r="D36" s="17" t="s">
        <v>79</v>
      </c>
      <c r="E36" s="2">
        <v>169</v>
      </c>
      <c r="F36" s="51">
        <v>50</v>
      </c>
      <c r="G36" s="51">
        <v>50</v>
      </c>
      <c r="H36" s="51">
        <v>39</v>
      </c>
      <c r="I36" s="51">
        <v>0</v>
      </c>
      <c r="J36" s="51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54">
        <f t="shared" si="2"/>
        <v>139</v>
      </c>
      <c r="X36" s="47">
        <f t="shared" si="1"/>
        <v>0</v>
      </c>
    </row>
    <row r="37" spans="1:24" x14ac:dyDescent="0.35">
      <c r="A37" s="35">
        <v>1603</v>
      </c>
      <c r="B37" s="35">
        <v>37659</v>
      </c>
      <c r="C37" s="16" t="s">
        <v>121</v>
      </c>
      <c r="D37" s="17" t="s">
        <v>75</v>
      </c>
      <c r="E37" s="2">
        <v>1</v>
      </c>
      <c r="F37" s="51">
        <v>1</v>
      </c>
      <c r="G37" s="51">
        <v>0</v>
      </c>
      <c r="H37" s="51">
        <v>0</v>
      </c>
      <c r="I37" s="51">
        <v>0</v>
      </c>
      <c r="J37" s="51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54">
        <f t="shared" si="2"/>
        <v>1</v>
      </c>
      <c r="X37" s="47">
        <f t="shared" si="1"/>
        <v>0</v>
      </c>
    </row>
    <row r="38" spans="1:24" x14ac:dyDescent="0.35">
      <c r="A38" s="35">
        <v>1605</v>
      </c>
      <c r="B38" s="35">
        <v>37163</v>
      </c>
      <c r="C38" s="16" t="s">
        <v>122</v>
      </c>
      <c r="D38" s="17" t="s">
        <v>79</v>
      </c>
      <c r="E38" s="2">
        <v>8</v>
      </c>
      <c r="F38" s="51">
        <v>8</v>
      </c>
      <c r="G38" s="51">
        <v>0</v>
      </c>
      <c r="H38" s="51">
        <v>0</v>
      </c>
      <c r="I38" s="51">
        <v>0</v>
      </c>
      <c r="J38" s="51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54">
        <f t="shared" si="2"/>
        <v>8</v>
      </c>
      <c r="X38" s="47">
        <f t="shared" si="1"/>
        <v>0</v>
      </c>
    </row>
    <row r="39" spans="1:24" x14ac:dyDescent="0.35">
      <c r="A39" s="35">
        <v>1607</v>
      </c>
      <c r="B39" s="35">
        <v>37666</v>
      </c>
      <c r="C39" s="16" t="s">
        <v>123</v>
      </c>
      <c r="D39" s="17" t="s">
        <v>72</v>
      </c>
      <c r="E39" s="2">
        <v>5</v>
      </c>
      <c r="F39" s="51">
        <v>5</v>
      </c>
      <c r="G39" s="51">
        <v>0</v>
      </c>
      <c r="H39" s="51">
        <v>0</v>
      </c>
      <c r="I39" s="51">
        <v>0</v>
      </c>
      <c r="J39" s="51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54">
        <f t="shared" si="2"/>
        <v>5</v>
      </c>
      <c r="X39" s="47">
        <f t="shared" si="1"/>
        <v>0</v>
      </c>
    </row>
    <row r="40" spans="1:24" x14ac:dyDescent="0.35">
      <c r="A40" s="35">
        <v>1608</v>
      </c>
      <c r="B40" s="35">
        <v>36806</v>
      </c>
      <c r="C40" s="16" t="s">
        <v>124</v>
      </c>
      <c r="D40" s="17" t="s">
        <v>75</v>
      </c>
      <c r="E40" s="2">
        <v>17</v>
      </c>
      <c r="F40" s="51">
        <v>17</v>
      </c>
      <c r="G40" s="51">
        <v>0</v>
      </c>
      <c r="H40" s="51">
        <v>0</v>
      </c>
      <c r="I40" s="51">
        <v>0</v>
      </c>
      <c r="J40" s="51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54">
        <f t="shared" si="2"/>
        <v>17</v>
      </c>
      <c r="X40" s="47">
        <f t="shared" si="1"/>
        <v>0</v>
      </c>
    </row>
    <row r="41" spans="1:24" x14ac:dyDescent="0.35">
      <c r="A41" s="35">
        <v>1611</v>
      </c>
      <c r="B41" s="35">
        <v>37904</v>
      </c>
      <c r="C41" s="16" t="s">
        <v>125</v>
      </c>
      <c r="D41" s="17" t="s">
        <v>73</v>
      </c>
      <c r="E41" s="2">
        <v>2</v>
      </c>
      <c r="F41" s="51">
        <v>2</v>
      </c>
      <c r="G41" s="51">
        <v>0</v>
      </c>
      <c r="H41" s="51">
        <v>0</v>
      </c>
      <c r="I41" s="51">
        <v>0</v>
      </c>
      <c r="J41" s="51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54">
        <f t="shared" si="2"/>
        <v>2</v>
      </c>
      <c r="X41" s="47">
        <f t="shared" si="1"/>
        <v>0</v>
      </c>
    </row>
    <row r="42" spans="1:24" ht="26.5" x14ac:dyDescent="0.35">
      <c r="A42" s="35">
        <v>1616</v>
      </c>
      <c r="B42" s="35">
        <v>38325</v>
      </c>
      <c r="C42" s="16" t="s">
        <v>126</v>
      </c>
      <c r="D42" s="17" t="s">
        <v>69</v>
      </c>
      <c r="E42" s="2">
        <v>1</v>
      </c>
      <c r="F42" s="51">
        <v>1</v>
      </c>
      <c r="G42" s="51">
        <v>0</v>
      </c>
      <c r="H42" s="51">
        <v>0</v>
      </c>
      <c r="I42" s="51">
        <v>0</v>
      </c>
      <c r="J42" s="51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54">
        <f t="shared" si="2"/>
        <v>1</v>
      </c>
      <c r="X42" s="47">
        <f t="shared" si="1"/>
        <v>0</v>
      </c>
    </row>
    <row r="43" spans="1:24" x14ac:dyDescent="0.35">
      <c r="A43" s="35">
        <v>1618</v>
      </c>
      <c r="B43" s="35">
        <v>37377</v>
      </c>
      <c r="C43" s="16" t="s">
        <v>127</v>
      </c>
      <c r="D43" s="17" t="s">
        <v>72</v>
      </c>
      <c r="E43" s="2">
        <v>2</v>
      </c>
      <c r="F43" s="51">
        <v>2</v>
      </c>
      <c r="G43" s="51">
        <v>0</v>
      </c>
      <c r="H43" s="51">
        <v>0</v>
      </c>
      <c r="I43" s="51">
        <v>0</v>
      </c>
      <c r="J43" s="51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54">
        <f t="shared" si="2"/>
        <v>2</v>
      </c>
      <c r="X43" s="47">
        <f t="shared" si="1"/>
        <v>0</v>
      </c>
    </row>
    <row r="44" spans="1:24" ht="26.5" x14ac:dyDescent="0.35">
      <c r="A44" s="35">
        <v>1620</v>
      </c>
      <c r="B44" s="35">
        <v>37862</v>
      </c>
      <c r="C44" s="16" t="s">
        <v>128</v>
      </c>
      <c r="D44" s="17" t="s">
        <v>70</v>
      </c>
      <c r="E44" s="2">
        <v>16</v>
      </c>
      <c r="F44" s="51">
        <v>16</v>
      </c>
      <c r="G44" s="51">
        <v>0</v>
      </c>
      <c r="H44" s="51">
        <v>0</v>
      </c>
      <c r="I44" s="51">
        <v>0</v>
      </c>
      <c r="J44" s="51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54">
        <f t="shared" si="2"/>
        <v>16</v>
      </c>
      <c r="X44" s="47">
        <f t="shared" si="1"/>
        <v>0</v>
      </c>
    </row>
    <row r="45" spans="1:24" x14ac:dyDescent="0.35">
      <c r="A45" s="35">
        <v>1621</v>
      </c>
      <c r="B45" s="35">
        <v>38372</v>
      </c>
      <c r="C45" s="16" t="s">
        <v>141</v>
      </c>
      <c r="D45" s="17" t="s">
        <v>79</v>
      </c>
      <c r="E45" s="2">
        <v>9</v>
      </c>
      <c r="F45" s="51">
        <v>9</v>
      </c>
      <c r="G45" s="51">
        <v>0</v>
      </c>
      <c r="H45" s="51">
        <v>0</v>
      </c>
      <c r="I45" s="51">
        <v>0</v>
      </c>
      <c r="J45" s="51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54">
        <f t="shared" si="2"/>
        <v>9</v>
      </c>
      <c r="X45" s="47">
        <f t="shared" si="1"/>
        <v>0</v>
      </c>
    </row>
    <row r="46" spans="1:24" ht="26.5" x14ac:dyDescent="0.35">
      <c r="A46" s="35">
        <v>1624</v>
      </c>
      <c r="B46" s="35">
        <v>35745</v>
      </c>
      <c r="C46" s="16" t="s">
        <v>129</v>
      </c>
      <c r="D46" s="17" t="s">
        <v>66</v>
      </c>
      <c r="E46" s="2">
        <v>82</v>
      </c>
      <c r="F46" s="51">
        <v>50</v>
      </c>
      <c r="G46" s="51">
        <v>8</v>
      </c>
      <c r="H46" s="51">
        <v>0</v>
      </c>
      <c r="I46" s="51">
        <v>0</v>
      </c>
      <c r="J46" s="51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54">
        <f t="shared" si="2"/>
        <v>58</v>
      </c>
      <c r="X46" s="47">
        <f t="shared" si="1"/>
        <v>0</v>
      </c>
    </row>
    <row r="47" spans="1:24" x14ac:dyDescent="0.35">
      <c r="A47" s="35">
        <v>1626</v>
      </c>
      <c r="B47" s="35">
        <v>37381</v>
      </c>
      <c r="C47" s="16" t="s">
        <v>130</v>
      </c>
      <c r="D47" s="17" t="s">
        <v>71</v>
      </c>
      <c r="E47" s="2">
        <v>2</v>
      </c>
      <c r="F47" s="51">
        <v>2</v>
      </c>
      <c r="G47" s="51">
        <v>0</v>
      </c>
      <c r="H47" s="51">
        <v>0</v>
      </c>
      <c r="I47" s="51">
        <v>0</v>
      </c>
      <c r="J47" s="51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54">
        <f t="shared" si="2"/>
        <v>2</v>
      </c>
      <c r="X47" s="47">
        <f t="shared" si="1"/>
        <v>0</v>
      </c>
    </row>
    <row r="48" spans="1:24" ht="26.5" x14ac:dyDescent="0.35">
      <c r="A48" s="35">
        <v>1628</v>
      </c>
      <c r="B48" s="35">
        <v>35479</v>
      </c>
      <c r="C48" s="16" t="s">
        <v>131</v>
      </c>
      <c r="D48" s="17" t="s">
        <v>78</v>
      </c>
      <c r="E48" s="2">
        <v>85</v>
      </c>
      <c r="F48" s="51">
        <v>28</v>
      </c>
      <c r="G48" s="51">
        <v>0</v>
      </c>
      <c r="H48" s="51">
        <v>0</v>
      </c>
      <c r="I48" s="51">
        <v>0</v>
      </c>
      <c r="J48" s="51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54">
        <f t="shared" si="2"/>
        <v>28</v>
      </c>
      <c r="X48" s="47">
        <f t="shared" si="1"/>
        <v>0</v>
      </c>
    </row>
    <row r="49" spans="1:24" x14ac:dyDescent="0.35">
      <c r="A49" s="35">
        <v>1631</v>
      </c>
      <c r="B49" s="35">
        <v>37971</v>
      </c>
      <c r="C49" s="16" t="s">
        <v>132</v>
      </c>
      <c r="D49" s="17" t="s">
        <v>72</v>
      </c>
      <c r="E49" s="2">
        <v>2</v>
      </c>
      <c r="F49" s="51">
        <v>2</v>
      </c>
      <c r="G49" s="51">
        <v>0</v>
      </c>
      <c r="H49" s="51">
        <v>0</v>
      </c>
      <c r="I49" s="51">
        <v>0</v>
      </c>
      <c r="J49" s="51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54">
        <f t="shared" si="2"/>
        <v>2</v>
      </c>
      <c r="X49" s="47">
        <f t="shared" si="1"/>
        <v>0</v>
      </c>
    </row>
    <row r="50" spans="1:24" ht="26.5" x14ac:dyDescent="0.35">
      <c r="A50" s="35">
        <v>1634</v>
      </c>
      <c r="B50" s="35">
        <v>38303</v>
      </c>
      <c r="C50" s="16" t="s">
        <v>133</v>
      </c>
      <c r="D50" s="17" t="s">
        <v>70</v>
      </c>
      <c r="E50" s="2">
        <v>1</v>
      </c>
      <c r="F50" s="51">
        <v>1</v>
      </c>
      <c r="G50" s="51">
        <v>0</v>
      </c>
      <c r="H50" s="51">
        <v>0</v>
      </c>
      <c r="I50" s="51">
        <v>0</v>
      </c>
      <c r="J50" s="51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54">
        <f t="shared" si="2"/>
        <v>1</v>
      </c>
      <c r="X50" s="47">
        <f t="shared" si="1"/>
        <v>0</v>
      </c>
    </row>
    <row r="51" spans="1:24" x14ac:dyDescent="0.35">
      <c r="A51" s="35">
        <v>1635</v>
      </c>
      <c r="B51" s="35">
        <v>38362</v>
      </c>
      <c r="C51" s="16" t="s">
        <v>134</v>
      </c>
      <c r="D51" s="17" t="s">
        <v>71</v>
      </c>
      <c r="E51" s="2">
        <v>2</v>
      </c>
      <c r="F51" s="51">
        <v>2</v>
      </c>
      <c r="G51" s="51">
        <v>0</v>
      </c>
      <c r="H51" s="51">
        <v>0</v>
      </c>
      <c r="I51" s="51">
        <v>0</v>
      </c>
      <c r="J51" s="51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54">
        <f t="shared" si="2"/>
        <v>2</v>
      </c>
      <c r="X51" s="47">
        <f t="shared" si="1"/>
        <v>0</v>
      </c>
    </row>
    <row r="52" spans="1:24" ht="26.5" x14ac:dyDescent="0.35">
      <c r="A52" s="35">
        <v>1638</v>
      </c>
      <c r="B52" s="35">
        <v>38257</v>
      </c>
      <c r="C52" s="16" t="s">
        <v>135</v>
      </c>
      <c r="D52" s="17" t="s">
        <v>80</v>
      </c>
      <c r="E52" s="2">
        <v>12</v>
      </c>
      <c r="F52" s="51">
        <v>12</v>
      </c>
      <c r="G52" s="51">
        <v>0</v>
      </c>
      <c r="H52" s="51">
        <v>0</v>
      </c>
      <c r="I52" s="51">
        <v>0</v>
      </c>
      <c r="J52" s="51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54">
        <f t="shared" si="2"/>
        <v>12</v>
      </c>
      <c r="X52" s="47">
        <f t="shared" si="1"/>
        <v>0</v>
      </c>
    </row>
    <row r="53" spans="1:24" x14ac:dyDescent="0.35">
      <c r="A53" s="60">
        <v>1644</v>
      </c>
      <c r="B53" s="61">
        <v>38490</v>
      </c>
      <c r="C53" s="39" t="s">
        <v>111</v>
      </c>
      <c r="D53" s="45" t="s">
        <v>69</v>
      </c>
      <c r="E53" s="46">
        <v>9</v>
      </c>
      <c r="F53" s="52">
        <v>0</v>
      </c>
      <c r="G53" s="52">
        <v>9</v>
      </c>
      <c r="H53" s="52">
        <v>0</v>
      </c>
      <c r="I53" s="52">
        <v>0</v>
      </c>
      <c r="J53" s="52">
        <v>0</v>
      </c>
      <c r="K53" s="46">
        <v>0</v>
      </c>
      <c r="L53" s="46">
        <v>0</v>
      </c>
      <c r="M53" s="46">
        <v>0</v>
      </c>
      <c r="N53" s="46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12">
        <v>0</v>
      </c>
      <c r="W53" s="54">
        <f t="shared" si="2"/>
        <v>9</v>
      </c>
      <c r="X53" s="47">
        <f t="shared" si="1"/>
        <v>0</v>
      </c>
    </row>
    <row r="54" spans="1:24" ht="26" x14ac:dyDescent="0.35">
      <c r="A54" s="60">
        <v>1646</v>
      </c>
      <c r="B54" s="61">
        <v>38535</v>
      </c>
      <c r="C54" s="39" t="s">
        <v>146</v>
      </c>
      <c r="D54" s="45" t="s">
        <v>147</v>
      </c>
      <c r="E54" s="46">
        <v>1</v>
      </c>
      <c r="F54" s="52">
        <v>1</v>
      </c>
      <c r="G54" s="52">
        <v>0</v>
      </c>
      <c r="H54" s="52">
        <v>0</v>
      </c>
      <c r="I54" s="52">
        <v>0</v>
      </c>
      <c r="J54" s="52">
        <v>0</v>
      </c>
      <c r="K54" s="46">
        <v>0</v>
      </c>
      <c r="L54" s="46">
        <v>0</v>
      </c>
      <c r="M54" s="46">
        <v>0</v>
      </c>
      <c r="N54" s="46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12">
        <v>0</v>
      </c>
      <c r="W54" s="54">
        <f t="shared" si="2"/>
        <v>1</v>
      </c>
      <c r="X54" s="47">
        <f t="shared" si="1"/>
        <v>0</v>
      </c>
    </row>
    <row r="55" spans="1:24" x14ac:dyDescent="0.35">
      <c r="A55" s="60">
        <v>1648</v>
      </c>
      <c r="B55" s="61">
        <v>36510</v>
      </c>
      <c r="C55" s="39" t="s">
        <v>84</v>
      </c>
      <c r="D55" s="45" t="s">
        <v>79</v>
      </c>
      <c r="E55" s="46">
        <v>9</v>
      </c>
      <c r="F55" s="52">
        <v>9</v>
      </c>
      <c r="G55" s="52">
        <v>0</v>
      </c>
      <c r="H55" s="52">
        <v>0</v>
      </c>
      <c r="I55" s="52">
        <v>0</v>
      </c>
      <c r="J55" s="52">
        <v>0</v>
      </c>
      <c r="K55" s="46">
        <v>0</v>
      </c>
      <c r="L55" s="46">
        <v>0</v>
      </c>
      <c r="M55" s="46">
        <v>0</v>
      </c>
      <c r="N55" s="46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12">
        <v>0</v>
      </c>
      <c r="W55" s="54">
        <f t="shared" si="2"/>
        <v>9</v>
      </c>
      <c r="X55" s="47">
        <f t="shared" si="1"/>
        <v>0</v>
      </c>
    </row>
    <row r="56" spans="1:24" x14ac:dyDescent="0.35">
      <c r="A56" s="60">
        <v>1649</v>
      </c>
      <c r="B56" s="61">
        <v>38759</v>
      </c>
      <c r="C56" s="39" t="s">
        <v>148</v>
      </c>
      <c r="D56" s="45" t="s">
        <v>71</v>
      </c>
      <c r="E56" s="46">
        <v>2</v>
      </c>
      <c r="F56" s="52">
        <v>2</v>
      </c>
      <c r="G56" s="52">
        <v>0</v>
      </c>
      <c r="H56" s="52">
        <v>0</v>
      </c>
      <c r="I56" s="52">
        <v>0</v>
      </c>
      <c r="J56" s="52">
        <v>0</v>
      </c>
      <c r="K56" s="46">
        <v>0</v>
      </c>
      <c r="L56" s="46">
        <v>0</v>
      </c>
      <c r="M56" s="46">
        <v>0</v>
      </c>
      <c r="N56" s="46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12">
        <v>0</v>
      </c>
      <c r="W56" s="54">
        <f t="shared" si="2"/>
        <v>2</v>
      </c>
      <c r="X56" s="47">
        <f t="shared" si="1"/>
        <v>0</v>
      </c>
    </row>
    <row r="57" spans="1:24" x14ac:dyDescent="0.35">
      <c r="A57" s="60">
        <v>1650</v>
      </c>
      <c r="B57" s="61">
        <v>37597</v>
      </c>
      <c r="C57" s="39" t="s">
        <v>149</v>
      </c>
      <c r="D57" s="45" t="s">
        <v>70</v>
      </c>
      <c r="E57" s="46">
        <v>10</v>
      </c>
      <c r="F57" s="52">
        <v>10</v>
      </c>
      <c r="G57" s="52">
        <v>0</v>
      </c>
      <c r="H57" s="52">
        <v>0</v>
      </c>
      <c r="I57" s="52">
        <v>0</v>
      </c>
      <c r="J57" s="52">
        <v>0</v>
      </c>
      <c r="K57" s="46">
        <v>0</v>
      </c>
      <c r="L57" s="46">
        <v>0</v>
      </c>
      <c r="M57" s="46">
        <v>0</v>
      </c>
      <c r="N57" s="46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12">
        <v>0</v>
      </c>
      <c r="W57" s="54">
        <f t="shared" si="2"/>
        <v>10</v>
      </c>
      <c r="X57" s="47">
        <f t="shared" si="1"/>
        <v>0</v>
      </c>
    </row>
    <row r="58" spans="1:24" ht="26" x14ac:dyDescent="0.35">
      <c r="A58" s="60">
        <v>1651</v>
      </c>
      <c r="B58" s="61">
        <v>38368</v>
      </c>
      <c r="C58" s="39" t="s">
        <v>150</v>
      </c>
      <c r="D58" s="45" t="s">
        <v>147</v>
      </c>
      <c r="E58" s="46">
        <v>1</v>
      </c>
      <c r="F58" s="52">
        <v>1</v>
      </c>
      <c r="G58" s="52">
        <v>0</v>
      </c>
      <c r="H58" s="52">
        <v>0</v>
      </c>
      <c r="I58" s="52">
        <v>0</v>
      </c>
      <c r="J58" s="52">
        <v>0</v>
      </c>
      <c r="K58" s="46">
        <v>0</v>
      </c>
      <c r="L58" s="46">
        <v>0</v>
      </c>
      <c r="M58" s="46">
        <v>0</v>
      </c>
      <c r="N58" s="46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12">
        <v>0</v>
      </c>
      <c r="W58" s="54">
        <f t="shared" si="2"/>
        <v>1</v>
      </c>
      <c r="X58" s="47">
        <f t="shared" si="1"/>
        <v>0</v>
      </c>
    </row>
    <row r="59" spans="1:24" x14ac:dyDescent="0.35">
      <c r="A59" s="60">
        <v>1652</v>
      </c>
      <c r="B59" s="61">
        <v>38515</v>
      </c>
      <c r="C59" s="39" t="s">
        <v>151</v>
      </c>
      <c r="D59" s="45" t="s">
        <v>69</v>
      </c>
      <c r="E59" s="46">
        <v>3</v>
      </c>
      <c r="F59" s="52">
        <v>3</v>
      </c>
      <c r="G59" s="52">
        <v>0</v>
      </c>
      <c r="H59" s="52">
        <v>0</v>
      </c>
      <c r="I59" s="52">
        <v>0</v>
      </c>
      <c r="J59" s="52">
        <v>0</v>
      </c>
      <c r="K59" s="46">
        <v>0</v>
      </c>
      <c r="L59" s="46">
        <v>0</v>
      </c>
      <c r="M59" s="46">
        <v>0</v>
      </c>
      <c r="N59" s="46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12">
        <v>0</v>
      </c>
      <c r="W59" s="54">
        <f t="shared" si="2"/>
        <v>3</v>
      </c>
      <c r="X59" s="47">
        <f t="shared" si="1"/>
        <v>0</v>
      </c>
    </row>
    <row r="60" spans="1:24" x14ac:dyDescent="0.35">
      <c r="A60" s="60">
        <v>1653</v>
      </c>
      <c r="B60" s="61">
        <v>38772</v>
      </c>
      <c r="C60" s="41" t="s">
        <v>152</v>
      </c>
      <c r="D60" s="42" t="s">
        <v>79</v>
      </c>
      <c r="E60" s="46">
        <v>1</v>
      </c>
      <c r="F60" s="52">
        <v>1</v>
      </c>
      <c r="G60" s="52">
        <v>0</v>
      </c>
      <c r="H60" s="52">
        <v>0</v>
      </c>
      <c r="I60" s="52">
        <v>0</v>
      </c>
      <c r="J60" s="52">
        <v>0</v>
      </c>
      <c r="K60" s="46">
        <v>0</v>
      </c>
      <c r="L60" s="46">
        <v>0</v>
      </c>
      <c r="M60" s="46">
        <v>0</v>
      </c>
      <c r="N60" s="46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12">
        <v>0</v>
      </c>
      <c r="W60" s="54">
        <f t="shared" si="2"/>
        <v>1</v>
      </c>
      <c r="X60" s="47">
        <f t="shared" si="1"/>
        <v>0</v>
      </c>
    </row>
    <row r="61" spans="1:24" x14ac:dyDescent="0.35">
      <c r="A61" s="60">
        <v>1654</v>
      </c>
      <c r="B61" s="61">
        <v>38591</v>
      </c>
      <c r="C61" s="41" t="s">
        <v>153</v>
      </c>
      <c r="D61" s="42" t="s">
        <v>76</v>
      </c>
      <c r="E61" s="46">
        <v>2</v>
      </c>
      <c r="F61" s="52">
        <v>2</v>
      </c>
      <c r="G61" s="52">
        <v>0</v>
      </c>
      <c r="H61" s="52">
        <v>0</v>
      </c>
      <c r="I61" s="52">
        <v>0</v>
      </c>
      <c r="J61" s="52">
        <v>0</v>
      </c>
      <c r="K61" s="46">
        <v>0</v>
      </c>
      <c r="L61" s="46">
        <v>0</v>
      </c>
      <c r="M61" s="46">
        <v>0</v>
      </c>
      <c r="N61" s="46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12">
        <v>0</v>
      </c>
      <c r="W61" s="54">
        <f t="shared" si="2"/>
        <v>2</v>
      </c>
      <c r="X61" s="47">
        <f t="shared" si="1"/>
        <v>0</v>
      </c>
    </row>
    <row r="62" spans="1:24" x14ac:dyDescent="0.35">
      <c r="A62" s="60">
        <v>1655</v>
      </c>
      <c r="B62" s="61">
        <v>38878</v>
      </c>
      <c r="C62" s="41" t="s">
        <v>87</v>
      </c>
      <c r="D62" s="42" t="s">
        <v>69</v>
      </c>
      <c r="E62" s="46">
        <v>1</v>
      </c>
      <c r="F62" s="52">
        <v>1</v>
      </c>
      <c r="G62" s="52">
        <v>0</v>
      </c>
      <c r="H62" s="52">
        <v>0</v>
      </c>
      <c r="I62" s="52">
        <v>0</v>
      </c>
      <c r="J62" s="52">
        <v>0</v>
      </c>
      <c r="K62" s="46">
        <v>0</v>
      </c>
      <c r="L62" s="46">
        <v>0</v>
      </c>
      <c r="M62" s="46">
        <v>0</v>
      </c>
      <c r="N62" s="46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12">
        <v>0</v>
      </c>
      <c r="W62" s="54">
        <f t="shared" si="2"/>
        <v>1</v>
      </c>
      <c r="X62" s="47">
        <f t="shared" si="1"/>
        <v>0</v>
      </c>
    </row>
    <row r="63" spans="1:24" ht="26" x14ac:dyDescent="0.35">
      <c r="A63" s="60">
        <v>1656</v>
      </c>
      <c r="B63" s="61">
        <v>38991</v>
      </c>
      <c r="C63" s="41" t="s">
        <v>154</v>
      </c>
      <c r="D63" s="42" t="s">
        <v>76</v>
      </c>
      <c r="E63" s="46">
        <v>2</v>
      </c>
      <c r="F63" s="52">
        <v>2</v>
      </c>
      <c r="G63" s="52">
        <v>0</v>
      </c>
      <c r="H63" s="52">
        <v>0</v>
      </c>
      <c r="I63" s="52">
        <v>0</v>
      </c>
      <c r="J63" s="52">
        <v>0</v>
      </c>
      <c r="K63" s="46">
        <v>0</v>
      </c>
      <c r="L63" s="46">
        <v>0</v>
      </c>
      <c r="M63" s="46">
        <v>0</v>
      </c>
      <c r="N63" s="46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12">
        <v>0</v>
      </c>
      <c r="W63" s="54">
        <f t="shared" ref="W63:W97" si="3">SUM(F63:J63)</f>
        <v>2</v>
      </c>
      <c r="X63" s="47">
        <f t="shared" si="1"/>
        <v>0</v>
      </c>
    </row>
    <row r="64" spans="1:24" ht="26" x14ac:dyDescent="0.35">
      <c r="A64" s="60">
        <v>1657</v>
      </c>
      <c r="B64" s="61">
        <v>39002</v>
      </c>
      <c r="C64" s="41" t="s">
        <v>155</v>
      </c>
      <c r="D64" s="42" t="s">
        <v>71</v>
      </c>
      <c r="E64" s="46">
        <v>1</v>
      </c>
      <c r="F64" s="52">
        <v>1</v>
      </c>
      <c r="G64" s="52">
        <v>0</v>
      </c>
      <c r="H64" s="52">
        <v>0</v>
      </c>
      <c r="I64" s="52">
        <v>0</v>
      </c>
      <c r="J64" s="52">
        <v>0</v>
      </c>
      <c r="K64" s="46">
        <v>0</v>
      </c>
      <c r="L64" s="46">
        <v>0</v>
      </c>
      <c r="M64" s="46">
        <v>0</v>
      </c>
      <c r="N64" s="46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12">
        <v>0</v>
      </c>
      <c r="W64" s="54">
        <f t="shared" si="3"/>
        <v>1</v>
      </c>
      <c r="X64" s="47">
        <f t="shared" si="1"/>
        <v>0</v>
      </c>
    </row>
    <row r="65" spans="1:24" ht="26" x14ac:dyDescent="0.35">
      <c r="A65" s="60">
        <v>1658</v>
      </c>
      <c r="B65" s="61">
        <v>38844</v>
      </c>
      <c r="C65" s="41" t="s">
        <v>156</v>
      </c>
      <c r="D65" s="42" t="s">
        <v>71</v>
      </c>
      <c r="E65" s="46">
        <v>3</v>
      </c>
      <c r="F65" s="52">
        <v>3</v>
      </c>
      <c r="G65" s="52">
        <v>0</v>
      </c>
      <c r="H65" s="52">
        <v>0</v>
      </c>
      <c r="I65" s="52">
        <v>0</v>
      </c>
      <c r="J65" s="52">
        <v>0</v>
      </c>
      <c r="K65" s="46">
        <v>0</v>
      </c>
      <c r="L65" s="46">
        <v>0</v>
      </c>
      <c r="M65" s="46">
        <v>0</v>
      </c>
      <c r="N65" s="46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12">
        <v>0</v>
      </c>
      <c r="W65" s="54">
        <f t="shared" si="3"/>
        <v>3</v>
      </c>
      <c r="X65" s="47">
        <f t="shared" ref="X65:X97" si="4">SUM(K65:U65)</f>
        <v>0</v>
      </c>
    </row>
    <row r="66" spans="1:24" x14ac:dyDescent="0.35">
      <c r="A66" s="60">
        <v>1659</v>
      </c>
      <c r="B66" s="61">
        <v>39139</v>
      </c>
      <c r="C66" s="41" t="s">
        <v>157</v>
      </c>
      <c r="D66" s="42" t="s">
        <v>70</v>
      </c>
      <c r="E66" s="46">
        <v>3</v>
      </c>
      <c r="F66" s="52">
        <v>3</v>
      </c>
      <c r="G66" s="52">
        <v>0</v>
      </c>
      <c r="H66" s="52">
        <v>0</v>
      </c>
      <c r="I66" s="52">
        <v>0</v>
      </c>
      <c r="J66" s="52">
        <v>0</v>
      </c>
      <c r="K66" s="46">
        <v>0</v>
      </c>
      <c r="L66" s="46">
        <v>0</v>
      </c>
      <c r="M66" s="46">
        <v>0</v>
      </c>
      <c r="N66" s="46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12">
        <v>0</v>
      </c>
      <c r="W66" s="54">
        <f t="shared" si="3"/>
        <v>3</v>
      </c>
      <c r="X66" s="47">
        <f t="shared" si="4"/>
        <v>0</v>
      </c>
    </row>
    <row r="67" spans="1:24" x14ac:dyDescent="0.35">
      <c r="A67" s="60">
        <v>1662</v>
      </c>
      <c r="B67" s="58">
        <v>38905</v>
      </c>
      <c r="C67" s="41" t="s">
        <v>158</v>
      </c>
      <c r="D67" s="42" t="s">
        <v>78</v>
      </c>
      <c r="E67" s="46">
        <v>1</v>
      </c>
      <c r="F67" s="52">
        <v>1</v>
      </c>
      <c r="G67" s="52">
        <v>0</v>
      </c>
      <c r="H67" s="52">
        <v>0</v>
      </c>
      <c r="I67" s="52">
        <v>0</v>
      </c>
      <c r="J67" s="52">
        <v>0</v>
      </c>
      <c r="K67" s="46">
        <v>0</v>
      </c>
      <c r="L67" s="46">
        <v>0</v>
      </c>
      <c r="M67" s="46">
        <v>0</v>
      </c>
      <c r="N67" s="46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12">
        <v>0</v>
      </c>
      <c r="W67" s="54">
        <f t="shared" si="3"/>
        <v>1</v>
      </c>
      <c r="X67" s="47">
        <f t="shared" si="4"/>
        <v>0</v>
      </c>
    </row>
    <row r="68" spans="1:24" x14ac:dyDescent="0.35">
      <c r="A68" s="60">
        <v>1663</v>
      </c>
      <c r="B68" s="58">
        <v>38916</v>
      </c>
      <c r="C68" s="41" t="s">
        <v>159</v>
      </c>
      <c r="D68" s="42" t="s">
        <v>82</v>
      </c>
      <c r="E68" s="46">
        <v>1</v>
      </c>
      <c r="F68" s="52">
        <v>1</v>
      </c>
      <c r="G68" s="52">
        <v>0</v>
      </c>
      <c r="H68" s="52">
        <v>0</v>
      </c>
      <c r="I68" s="52">
        <v>0</v>
      </c>
      <c r="J68" s="52">
        <v>0</v>
      </c>
      <c r="K68" s="46">
        <v>0</v>
      </c>
      <c r="L68" s="46">
        <v>0</v>
      </c>
      <c r="M68" s="46">
        <v>0</v>
      </c>
      <c r="N68" s="46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12">
        <v>0</v>
      </c>
      <c r="W68" s="54">
        <f t="shared" si="3"/>
        <v>1</v>
      </c>
      <c r="X68" s="47">
        <f t="shared" si="4"/>
        <v>0</v>
      </c>
    </row>
    <row r="69" spans="1:24" x14ac:dyDescent="0.35">
      <c r="A69" s="60">
        <v>1665</v>
      </c>
      <c r="B69" s="58">
        <v>39251</v>
      </c>
      <c r="C69" s="41" t="s">
        <v>160</v>
      </c>
      <c r="D69" s="42" t="s">
        <v>75</v>
      </c>
      <c r="E69" s="46">
        <v>1</v>
      </c>
      <c r="F69" s="52">
        <v>1</v>
      </c>
      <c r="G69" s="52">
        <v>0</v>
      </c>
      <c r="H69" s="52">
        <v>0</v>
      </c>
      <c r="I69" s="52">
        <v>0</v>
      </c>
      <c r="J69" s="52">
        <v>0</v>
      </c>
      <c r="K69" s="46">
        <v>0</v>
      </c>
      <c r="L69" s="46">
        <v>0</v>
      </c>
      <c r="M69" s="46">
        <v>0</v>
      </c>
      <c r="N69" s="46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12">
        <v>0</v>
      </c>
      <c r="W69" s="54">
        <f t="shared" si="3"/>
        <v>1</v>
      </c>
      <c r="X69" s="47">
        <f t="shared" si="4"/>
        <v>0</v>
      </c>
    </row>
    <row r="70" spans="1:24" ht="26" x14ac:dyDescent="0.35">
      <c r="A70" s="60">
        <v>1666</v>
      </c>
      <c r="B70" s="58">
        <v>39062</v>
      </c>
      <c r="C70" s="41" t="s">
        <v>161</v>
      </c>
      <c r="D70" s="42" t="s">
        <v>147</v>
      </c>
      <c r="E70" s="46">
        <v>4</v>
      </c>
      <c r="F70" s="52">
        <v>4</v>
      </c>
      <c r="G70" s="52">
        <v>0</v>
      </c>
      <c r="H70" s="52">
        <v>0</v>
      </c>
      <c r="I70" s="52">
        <v>0</v>
      </c>
      <c r="J70" s="52">
        <v>0</v>
      </c>
      <c r="K70" s="46">
        <v>0</v>
      </c>
      <c r="L70" s="46">
        <v>0</v>
      </c>
      <c r="M70" s="46">
        <v>0</v>
      </c>
      <c r="N70" s="46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12">
        <v>0</v>
      </c>
      <c r="W70" s="54">
        <f t="shared" si="3"/>
        <v>4</v>
      </c>
      <c r="X70" s="47">
        <f t="shared" si="4"/>
        <v>0</v>
      </c>
    </row>
    <row r="71" spans="1:24" ht="39" x14ac:dyDescent="0.35">
      <c r="A71" s="60">
        <v>1667</v>
      </c>
      <c r="B71" s="58">
        <v>38088</v>
      </c>
      <c r="C71" s="41" t="s">
        <v>162</v>
      </c>
      <c r="D71" s="42" t="s">
        <v>76</v>
      </c>
      <c r="E71" s="46">
        <v>6</v>
      </c>
      <c r="F71" s="52">
        <v>6</v>
      </c>
      <c r="G71" s="52">
        <v>0</v>
      </c>
      <c r="H71" s="52">
        <v>0</v>
      </c>
      <c r="I71" s="52">
        <v>0</v>
      </c>
      <c r="J71" s="52">
        <v>0</v>
      </c>
      <c r="K71" s="46">
        <v>0</v>
      </c>
      <c r="L71" s="46">
        <v>0</v>
      </c>
      <c r="M71" s="46">
        <v>0</v>
      </c>
      <c r="N71" s="46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12">
        <v>0</v>
      </c>
      <c r="W71" s="54">
        <f t="shared" si="3"/>
        <v>6</v>
      </c>
      <c r="X71" s="47">
        <f t="shared" si="4"/>
        <v>0</v>
      </c>
    </row>
    <row r="72" spans="1:24" ht="26" x14ac:dyDescent="0.35">
      <c r="A72" s="60">
        <v>1668</v>
      </c>
      <c r="B72" s="58">
        <v>38837</v>
      </c>
      <c r="C72" s="41" t="s">
        <v>163</v>
      </c>
      <c r="D72" s="42" t="s">
        <v>67</v>
      </c>
      <c r="E72" s="46">
        <v>1</v>
      </c>
      <c r="F72" s="52">
        <v>1</v>
      </c>
      <c r="G72" s="52">
        <v>0</v>
      </c>
      <c r="H72" s="52">
        <v>0</v>
      </c>
      <c r="I72" s="52">
        <v>0</v>
      </c>
      <c r="J72" s="52">
        <v>0</v>
      </c>
      <c r="K72" s="46">
        <v>0</v>
      </c>
      <c r="L72" s="46">
        <v>0</v>
      </c>
      <c r="M72" s="46">
        <v>0</v>
      </c>
      <c r="N72" s="46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12">
        <v>0</v>
      </c>
      <c r="W72" s="54">
        <f t="shared" si="3"/>
        <v>1</v>
      </c>
      <c r="X72" s="47">
        <f t="shared" si="4"/>
        <v>0</v>
      </c>
    </row>
    <row r="73" spans="1:24" ht="26" x14ac:dyDescent="0.35">
      <c r="A73" s="60">
        <v>1669</v>
      </c>
      <c r="B73" s="62">
        <v>39308</v>
      </c>
      <c r="C73" s="41" t="s">
        <v>164</v>
      </c>
      <c r="D73" s="42" t="s">
        <v>74</v>
      </c>
      <c r="E73" s="46">
        <v>1</v>
      </c>
      <c r="F73" s="52">
        <v>1</v>
      </c>
      <c r="G73" s="52">
        <v>0</v>
      </c>
      <c r="H73" s="52">
        <v>0</v>
      </c>
      <c r="I73" s="52">
        <v>0</v>
      </c>
      <c r="J73" s="52">
        <v>0</v>
      </c>
      <c r="K73" s="46">
        <v>0</v>
      </c>
      <c r="L73" s="46">
        <v>0</v>
      </c>
      <c r="M73" s="46">
        <v>0</v>
      </c>
      <c r="N73" s="46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12">
        <v>0</v>
      </c>
      <c r="W73" s="54">
        <f t="shared" si="3"/>
        <v>1</v>
      </c>
      <c r="X73" s="47">
        <f t="shared" si="4"/>
        <v>0</v>
      </c>
    </row>
    <row r="74" spans="1:24" ht="26" x14ac:dyDescent="0.35">
      <c r="A74" s="60">
        <v>1670</v>
      </c>
      <c r="B74" s="61">
        <v>38807</v>
      </c>
      <c r="C74" s="41" t="s">
        <v>165</v>
      </c>
      <c r="D74" s="42" t="s">
        <v>67</v>
      </c>
      <c r="E74" s="46">
        <v>7</v>
      </c>
      <c r="F74" s="52">
        <v>7</v>
      </c>
      <c r="G74" s="52">
        <v>0</v>
      </c>
      <c r="H74" s="52">
        <v>0</v>
      </c>
      <c r="I74" s="52">
        <v>0</v>
      </c>
      <c r="J74" s="52">
        <v>0</v>
      </c>
      <c r="K74" s="46">
        <v>0</v>
      </c>
      <c r="L74" s="46">
        <v>0</v>
      </c>
      <c r="M74" s="46">
        <v>0</v>
      </c>
      <c r="N74" s="46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12">
        <v>0</v>
      </c>
      <c r="W74" s="54">
        <f t="shared" si="3"/>
        <v>7</v>
      </c>
      <c r="X74" s="47">
        <f t="shared" si="4"/>
        <v>0</v>
      </c>
    </row>
    <row r="75" spans="1:24" ht="26" x14ac:dyDescent="0.35">
      <c r="A75" s="60">
        <v>1671</v>
      </c>
      <c r="B75" s="61">
        <v>38503</v>
      </c>
      <c r="C75" s="41" t="s">
        <v>166</v>
      </c>
      <c r="D75" s="42" t="s">
        <v>71</v>
      </c>
      <c r="E75" s="46">
        <v>1</v>
      </c>
      <c r="F75" s="52">
        <v>1</v>
      </c>
      <c r="G75" s="52">
        <v>0</v>
      </c>
      <c r="H75" s="52">
        <v>0</v>
      </c>
      <c r="I75" s="52">
        <v>0</v>
      </c>
      <c r="J75" s="52">
        <v>0</v>
      </c>
      <c r="K75" s="46">
        <v>0</v>
      </c>
      <c r="L75" s="46">
        <v>0</v>
      </c>
      <c r="M75" s="46">
        <v>0</v>
      </c>
      <c r="N75" s="46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12">
        <v>0</v>
      </c>
      <c r="W75" s="54">
        <f t="shared" si="3"/>
        <v>1</v>
      </c>
      <c r="X75" s="47">
        <f t="shared" si="4"/>
        <v>0</v>
      </c>
    </row>
    <row r="76" spans="1:24" ht="26" x14ac:dyDescent="0.35">
      <c r="A76" s="60">
        <v>1672</v>
      </c>
      <c r="B76" s="61">
        <v>38896</v>
      </c>
      <c r="C76" s="41" t="s">
        <v>167</v>
      </c>
      <c r="D76" s="42" t="s">
        <v>70</v>
      </c>
      <c r="E76" s="46">
        <v>4</v>
      </c>
      <c r="F76" s="52">
        <v>4</v>
      </c>
      <c r="G76" s="52">
        <v>0</v>
      </c>
      <c r="H76" s="52">
        <v>0</v>
      </c>
      <c r="I76" s="52">
        <v>0</v>
      </c>
      <c r="J76" s="52">
        <v>0</v>
      </c>
      <c r="K76" s="46">
        <v>0</v>
      </c>
      <c r="L76" s="46">
        <v>0</v>
      </c>
      <c r="M76" s="46">
        <v>0</v>
      </c>
      <c r="N76" s="46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12">
        <v>0</v>
      </c>
      <c r="W76" s="54">
        <f t="shared" si="3"/>
        <v>4</v>
      </c>
      <c r="X76" s="47">
        <f t="shared" si="4"/>
        <v>0</v>
      </c>
    </row>
    <row r="77" spans="1:24" ht="26" x14ac:dyDescent="0.35">
      <c r="A77" s="60">
        <v>1674</v>
      </c>
      <c r="B77" s="61">
        <v>38448</v>
      </c>
      <c r="C77" s="41" t="s">
        <v>168</v>
      </c>
      <c r="D77" s="42" t="s">
        <v>69</v>
      </c>
      <c r="E77" s="46">
        <v>3</v>
      </c>
      <c r="F77" s="52">
        <v>3</v>
      </c>
      <c r="G77" s="52">
        <v>0</v>
      </c>
      <c r="H77" s="52">
        <v>0</v>
      </c>
      <c r="I77" s="52">
        <v>0</v>
      </c>
      <c r="J77" s="52">
        <v>0</v>
      </c>
      <c r="K77" s="46">
        <v>0</v>
      </c>
      <c r="L77" s="46">
        <v>0</v>
      </c>
      <c r="M77" s="46">
        <v>0</v>
      </c>
      <c r="N77" s="46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12">
        <v>0</v>
      </c>
      <c r="W77" s="54">
        <f t="shared" si="3"/>
        <v>3</v>
      </c>
      <c r="X77" s="47">
        <f t="shared" si="4"/>
        <v>0</v>
      </c>
    </row>
    <row r="78" spans="1:24" ht="26" x14ac:dyDescent="0.35">
      <c r="A78" s="60">
        <v>1675</v>
      </c>
      <c r="B78" s="61">
        <v>38625</v>
      </c>
      <c r="C78" s="41" t="s">
        <v>169</v>
      </c>
      <c r="D78" s="42" t="s">
        <v>71</v>
      </c>
      <c r="E78" s="46">
        <v>4</v>
      </c>
      <c r="F78" s="52">
        <v>4</v>
      </c>
      <c r="G78" s="52">
        <v>0</v>
      </c>
      <c r="H78" s="52">
        <v>0</v>
      </c>
      <c r="I78" s="52">
        <v>0</v>
      </c>
      <c r="J78" s="52">
        <v>0</v>
      </c>
      <c r="K78" s="46">
        <v>0</v>
      </c>
      <c r="L78" s="46">
        <v>0</v>
      </c>
      <c r="M78" s="46">
        <v>0</v>
      </c>
      <c r="N78" s="46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12">
        <v>0</v>
      </c>
      <c r="W78" s="54">
        <f t="shared" si="3"/>
        <v>4</v>
      </c>
      <c r="X78" s="47">
        <f t="shared" si="4"/>
        <v>0</v>
      </c>
    </row>
    <row r="79" spans="1:24" ht="26" x14ac:dyDescent="0.35">
      <c r="A79" s="60">
        <v>1676</v>
      </c>
      <c r="B79" s="61">
        <v>38392</v>
      </c>
      <c r="C79" s="41" t="s">
        <v>170</v>
      </c>
      <c r="D79" s="42" t="s">
        <v>71</v>
      </c>
      <c r="E79" s="46">
        <v>1</v>
      </c>
      <c r="F79" s="52">
        <v>1</v>
      </c>
      <c r="G79" s="52">
        <v>0</v>
      </c>
      <c r="H79" s="52">
        <v>0</v>
      </c>
      <c r="I79" s="52">
        <v>0</v>
      </c>
      <c r="J79" s="52">
        <v>0</v>
      </c>
      <c r="K79" s="46">
        <v>0</v>
      </c>
      <c r="L79" s="46">
        <v>0</v>
      </c>
      <c r="M79" s="46">
        <v>0</v>
      </c>
      <c r="N79" s="46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12">
        <v>0</v>
      </c>
      <c r="W79" s="54">
        <f t="shared" si="3"/>
        <v>1</v>
      </c>
      <c r="X79" s="47">
        <f t="shared" si="4"/>
        <v>0</v>
      </c>
    </row>
    <row r="80" spans="1:24" x14ac:dyDescent="0.35">
      <c r="A80" s="60">
        <v>1677</v>
      </c>
      <c r="B80" s="61">
        <v>35238</v>
      </c>
      <c r="C80" s="41" t="s">
        <v>45</v>
      </c>
      <c r="D80" s="42" t="s">
        <v>69</v>
      </c>
      <c r="E80" s="46">
        <v>1</v>
      </c>
      <c r="F80" s="52">
        <v>1</v>
      </c>
      <c r="G80" s="52">
        <v>0</v>
      </c>
      <c r="H80" s="52">
        <v>0</v>
      </c>
      <c r="I80" s="52">
        <v>0</v>
      </c>
      <c r="J80" s="52">
        <v>0</v>
      </c>
      <c r="K80" s="46">
        <v>0</v>
      </c>
      <c r="L80" s="46">
        <v>0</v>
      </c>
      <c r="M80" s="46">
        <v>0</v>
      </c>
      <c r="N80" s="46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12">
        <v>0</v>
      </c>
      <c r="W80" s="54">
        <f t="shared" si="3"/>
        <v>1</v>
      </c>
      <c r="X80" s="47">
        <f t="shared" si="4"/>
        <v>0</v>
      </c>
    </row>
    <row r="81" spans="1:25" x14ac:dyDescent="0.35">
      <c r="A81" s="60">
        <v>1678</v>
      </c>
      <c r="B81" s="61">
        <v>39392</v>
      </c>
      <c r="C81" s="41" t="s">
        <v>171</v>
      </c>
      <c r="D81" s="42" t="s">
        <v>71</v>
      </c>
      <c r="E81" s="46">
        <v>1</v>
      </c>
      <c r="F81" s="52">
        <v>1</v>
      </c>
      <c r="G81" s="52">
        <v>0</v>
      </c>
      <c r="H81" s="52">
        <v>0</v>
      </c>
      <c r="I81" s="52">
        <v>0</v>
      </c>
      <c r="J81" s="52">
        <v>0</v>
      </c>
      <c r="K81" s="46">
        <v>0</v>
      </c>
      <c r="L81" s="46">
        <v>0</v>
      </c>
      <c r="M81" s="46">
        <v>0</v>
      </c>
      <c r="N81" s="46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12">
        <v>0</v>
      </c>
      <c r="W81" s="54">
        <f t="shared" si="3"/>
        <v>1</v>
      </c>
      <c r="X81" s="47">
        <f t="shared" si="4"/>
        <v>0</v>
      </c>
    </row>
    <row r="82" spans="1:25" x14ac:dyDescent="0.35">
      <c r="A82" s="60">
        <v>1679</v>
      </c>
      <c r="B82" s="61">
        <v>39317</v>
      </c>
      <c r="C82" s="41" t="s">
        <v>172</v>
      </c>
      <c r="D82" s="42" t="s">
        <v>71</v>
      </c>
      <c r="E82" s="46">
        <v>3</v>
      </c>
      <c r="F82" s="52">
        <v>3</v>
      </c>
      <c r="G82" s="52">
        <v>0</v>
      </c>
      <c r="H82" s="52">
        <v>0</v>
      </c>
      <c r="I82" s="52">
        <v>0</v>
      </c>
      <c r="J82" s="52">
        <v>0</v>
      </c>
      <c r="K82" s="46">
        <v>0</v>
      </c>
      <c r="L82" s="46">
        <v>0</v>
      </c>
      <c r="M82" s="46">
        <v>0</v>
      </c>
      <c r="N82" s="46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12">
        <v>0</v>
      </c>
      <c r="W82" s="54">
        <f t="shared" si="3"/>
        <v>3</v>
      </c>
      <c r="X82" s="47">
        <f t="shared" si="4"/>
        <v>0</v>
      </c>
    </row>
    <row r="83" spans="1:25" x14ac:dyDescent="0.35">
      <c r="A83" s="60" t="s">
        <v>268</v>
      </c>
      <c r="B83" s="61">
        <v>33601</v>
      </c>
      <c r="C83" s="41" t="s">
        <v>269</v>
      </c>
      <c r="D83" s="42" t="s">
        <v>76</v>
      </c>
      <c r="E83" s="46">
        <v>14</v>
      </c>
      <c r="F83" s="52">
        <v>0</v>
      </c>
      <c r="G83" s="52">
        <v>14</v>
      </c>
      <c r="H83" s="52">
        <v>0</v>
      </c>
      <c r="I83" s="52">
        <v>0</v>
      </c>
      <c r="J83" s="52">
        <v>0</v>
      </c>
      <c r="K83" s="46">
        <v>0</v>
      </c>
      <c r="L83" s="46">
        <v>0</v>
      </c>
      <c r="M83" s="46">
        <v>0</v>
      </c>
      <c r="N83" s="46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12">
        <v>0</v>
      </c>
      <c r="W83" s="54">
        <f t="shared" si="3"/>
        <v>14</v>
      </c>
      <c r="X83" s="47">
        <f t="shared" si="4"/>
        <v>0</v>
      </c>
    </row>
    <row r="84" spans="1:25" ht="39" x14ac:dyDescent="0.35">
      <c r="A84" s="1">
        <v>1399</v>
      </c>
      <c r="B84" s="1">
        <v>33758</v>
      </c>
      <c r="C84" s="17" t="s">
        <v>25</v>
      </c>
      <c r="D84" s="17" t="s">
        <v>14</v>
      </c>
      <c r="E84" s="151">
        <v>245</v>
      </c>
      <c r="F84" s="152">
        <v>5</v>
      </c>
      <c r="G84" s="152">
        <v>0</v>
      </c>
      <c r="H84" s="152">
        <v>0</v>
      </c>
      <c r="I84" s="152">
        <v>0</v>
      </c>
      <c r="J84" s="15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54">
        <f t="shared" si="3"/>
        <v>5</v>
      </c>
      <c r="X84" s="47">
        <f t="shared" si="4"/>
        <v>0</v>
      </c>
    </row>
    <row r="85" spans="1:25" ht="43.5" x14ac:dyDescent="0.35">
      <c r="A85" s="40" t="s">
        <v>55</v>
      </c>
      <c r="B85" s="1">
        <v>34969</v>
      </c>
      <c r="C85" s="17" t="s">
        <v>92</v>
      </c>
      <c r="D85" s="17" t="s">
        <v>14</v>
      </c>
      <c r="E85" s="151">
        <v>150</v>
      </c>
      <c r="F85" s="152">
        <v>40</v>
      </c>
      <c r="G85" s="152">
        <v>37</v>
      </c>
      <c r="H85" s="152">
        <v>0</v>
      </c>
      <c r="I85" s="152">
        <v>0</v>
      </c>
      <c r="J85" s="15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54">
        <f t="shared" si="3"/>
        <v>77</v>
      </c>
      <c r="X85" s="47">
        <f t="shared" si="4"/>
        <v>0</v>
      </c>
    </row>
    <row r="86" spans="1:25" ht="39" x14ac:dyDescent="0.35">
      <c r="A86" s="40">
        <v>1496</v>
      </c>
      <c r="B86" s="1">
        <v>34076</v>
      </c>
      <c r="C86" s="17" t="s">
        <v>56</v>
      </c>
      <c r="D86" s="17" t="s">
        <v>14</v>
      </c>
      <c r="E86" s="151">
        <v>453</v>
      </c>
      <c r="F86" s="152">
        <v>50</v>
      </c>
      <c r="G86" s="152">
        <v>50</v>
      </c>
      <c r="H86" s="152">
        <v>50</v>
      </c>
      <c r="I86" s="152">
        <v>50</v>
      </c>
      <c r="J86" s="152">
        <v>50</v>
      </c>
      <c r="K86" s="46">
        <v>23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54">
        <f t="shared" si="3"/>
        <v>250</v>
      </c>
      <c r="X86" s="47">
        <f t="shared" si="4"/>
        <v>23</v>
      </c>
    </row>
    <row r="87" spans="1:25" ht="26" x14ac:dyDescent="0.35">
      <c r="A87" s="40" t="s">
        <v>280</v>
      </c>
      <c r="B87" s="1">
        <v>39512</v>
      </c>
      <c r="C87" s="17" t="s">
        <v>281</v>
      </c>
      <c r="D87" s="17" t="s">
        <v>14</v>
      </c>
      <c r="E87" s="151">
        <v>34</v>
      </c>
      <c r="F87" s="152">
        <v>0</v>
      </c>
      <c r="G87" s="152">
        <v>34</v>
      </c>
      <c r="H87" s="152">
        <v>0</v>
      </c>
      <c r="I87" s="152">
        <v>0</v>
      </c>
      <c r="J87" s="152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/>
      <c r="T87" s="46">
        <v>0</v>
      </c>
      <c r="U87" s="46">
        <v>0</v>
      </c>
      <c r="V87" s="46">
        <v>0</v>
      </c>
      <c r="W87" s="54">
        <f t="shared" si="3"/>
        <v>34</v>
      </c>
      <c r="X87" s="47">
        <v>0</v>
      </c>
    </row>
    <row r="88" spans="1:25" ht="26" x14ac:dyDescent="0.35">
      <c r="A88" s="151" t="s">
        <v>100</v>
      </c>
      <c r="B88" s="153">
        <v>36921</v>
      </c>
      <c r="C88" s="17" t="s">
        <v>272</v>
      </c>
      <c r="D88" s="17" t="s">
        <v>14</v>
      </c>
      <c r="E88" s="151">
        <v>425</v>
      </c>
      <c r="F88" s="152">
        <v>50</v>
      </c>
      <c r="G88" s="152">
        <v>50</v>
      </c>
      <c r="H88" s="152">
        <v>50</v>
      </c>
      <c r="I88" s="152">
        <v>50</v>
      </c>
      <c r="J88" s="152">
        <v>19</v>
      </c>
      <c r="K88" s="12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54">
        <f t="shared" si="3"/>
        <v>219</v>
      </c>
      <c r="X88" s="47">
        <f t="shared" si="4"/>
        <v>0</v>
      </c>
    </row>
    <row r="89" spans="1:25" ht="26" x14ac:dyDescent="0.35">
      <c r="A89" s="151" t="s">
        <v>273</v>
      </c>
      <c r="B89" s="153">
        <v>38387</v>
      </c>
      <c r="C89" s="17" t="s">
        <v>275</v>
      </c>
      <c r="D89" s="17" t="s">
        <v>14</v>
      </c>
      <c r="E89" s="151">
        <v>123</v>
      </c>
      <c r="F89" s="152">
        <v>45</v>
      </c>
      <c r="G89" s="152">
        <v>45</v>
      </c>
      <c r="H89" s="152">
        <v>33</v>
      </c>
      <c r="I89" s="152">
        <v>0</v>
      </c>
      <c r="J89" s="152">
        <v>0</v>
      </c>
      <c r="K89" s="12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54">
        <f t="shared" si="3"/>
        <v>123</v>
      </c>
      <c r="X89" s="47">
        <f t="shared" si="4"/>
        <v>0</v>
      </c>
    </row>
    <row r="90" spans="1:25" ht="26" x14ac:dyDescent="0.35">
      <c r="A90" s="151" t="s">
        <v>274</v>
      </c>
      <c r="B90" s="153">
        <v>38174</v>
      </c>
      <c r="C90" s="17" t="s">
        <v>276</v>
      </c>
      <c r="D90" s="17" t="s">
        <v>14</v>
      </c>
      <c r="E90" s="151">
        <v>201</v>
      </c>
      <c r="F90" s="152">
        <v>25</v>
      </c>
      <c r="G90" s="152">
        <v>50</v>
      </c>
      <c r="H90" s="152">
        <v>50</v>
      </c>
      <c r="I90" s="152">
        <v>50</v>
      </c>
      <c r="J90" s="152">
        <v>26</v>
      </c>
      <c r="K90" s="12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54">
        <f t="shared" si="3"/>
        <v>201</v>
      </c>
      <c r="X90" s="47">
        <f t="shared" si="4"/>
        <v>0</v>
      </c>
    </row>
    <row r="91" spans="1:25" ht="26" x14ac:dyDescent="0.35">
      <c r="A91" s="48">
        <v>1572</v>
      </c>
      <c r="B91" s="1">
        <v>36873</v>
      </c>
      <c r="C91" s="17" t="s">
        <v>95</v>
      </c>
      <c r="D91" s="17" t="s">
        <v>14</v>
      </c>
      <c r="E91" s="151">
        <v>75</v>
      </c>
      <c r="F91" s="152">
        <v>7</v>
      </c>
      <c r="G91" s="152">
        <v>0</v>
      </c>
      <c r="H91" s="152">
        <v>0</v>
      </c>
      <c r="I91" s="152">
        <v>0</v>
      </c>
      <c r="J91" s="15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54">
        <f t="shared" si="3"/>
        <v>7</v>
      </c>
      <c r="X91" s="47">
        <f t="shared" si="4"/>
        <v>0</v>
      </c>
    </row>
    <row r="92" spans="1:25" ht="26.5" x14ac:dyDescent="0.35">
      <c r="A92" s="35" t="s">
        <v>31</v>
      </c>
      <c r="B92" s="1">
        <v>35037</v>
      </c>
      <c r="C92" s="86" t="s">
        <v>26</v>
      </c>
      <c r="D92" s="16" t="s">
        <v>12</v>
      </c>
      <c r="E92" s="151">
        <v>575</v>
      </c>
      <c r="F92" s="152">
        <v>25</v>
      </c>
      <c r="G92" s="152">
        <v>80</v>
      </c>
      <c r="H92" s="152">
        <v>80</v>
      </c>
      <c r="I92" s="152">
        <v>80</v>
      </c>
      <c r="J92" s="152">
        <v>80</v>
      </c>
      <c r="K92" s="12">
        <v>80</v>
      </c>
      <c r="L92" s="12">
        <v>80</v>
      </c>
      <c r="M92" s="12">
        <v>70</v>
      </c>
      <c r="N92" s="1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54">
        <f t="shared" si="3"/>
        <v>345</v>
      </c>
      <c r="X92" s="184">
        <f t="shared" si="4"/>
        <v>230</v>
      </c>
      <c r="Y92" s="183"/>
    </row>
    <row r="93" spans="1:25" x14ac:dyDescent="0.35">
      <c r="A93" s="35" t="s">
        <v>263</v>
      </c>
      <c r="B93" s="1">
        <v>35503</v>
      </c>
      <c r="C93" s="86" t="s">
        <v>267</v>
      </c>
      <c r="D93" s="16" t="s">
        <v>11</v>
      </c>
      <c r="E93" s="151">
        <v>133</v>
      </c>
      <c r="F93" s="152">
        <v>50</v>
      </c>
      <c r="G93" s="152">
        <v>5</v>
      </c>
      <c r="H93" s="152">
        <v>0</v>
      </c>
      <c r="I93" s="152">
        <v>0</v>
      </c>
      <c r="J93" s="152">
        <v>0</v>
      </c>
      <c r="K93" s="12">
        <v>0</v>
      </c>
      <c r="L93" s="12">
        <v>0</v>
      </c>
      <c r="M93" s="12">
        <v>0</v>
      </c>
      <c r="N93" s="1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54">
        <f t="shared" si="3"/>
        <v>55</v>
      </c>
      <c r="X93" s="184">
        <f t="shared" si="4"/>
        <v>0</v>
      </c>
      <c r="Y93" s="183"/>
    </row>
    <row r="94" spans="1:25" s="181" customFormat="1" ht="13" x14ac:dyDescent="0.3">
      <c r="A94" s="180" t="s">
        <v>290</v>
      </c>
      <c r="B94" s="187">
        <v>36491</v>
      </c>
      <c r="C94" s="188" t="s">
        <v>291</v>
      </c>
      <c r="D94" s="69" t="s">
        <v>69</v>
      </c>
      <c r="E94" s="187">
        <v>188</v>
      </c>
      <c r="F94" s="182">
        <v>50</v>
      </c>
      <c r="G94" s="182">
        <v>50</v>
      </c>
      <c r="H94" s="182">
        <v>40</v>
      </c>
      <c r="I94" s="182">
        <v>0</v>
      </c>
      <c r="J94" s="182">
        <v>0</v>
      </c>
      <c r="K94" s="187">
        <v>0</v>
      </c>
      <c r="L94" s="187">
        <v>0</v>
      </c>
      <c r="M94" s="187">
        <v>0</v>
      </c>
      <c r="N94" s="187">
        <v>0</v>
      </c>
      <c r="O94" s="187">
        <v>0</v>
      </c>
      <c r="P94" s="187">
        <v>0</v>
      </c>
      <c r="Q94" s="187">
        <v>0</v>
      </c>
      <c r="R94" s="187">
        <v>0</v>
      </c>
      <c r="S94" s="187">
        <v>0</v>
      </c>
      <c r="T94" s="187">
        <v>0</v>
      </c>
      <c r="U94" s="187">
        <v>0</v>
      </c>
      <c r="V94" s="187">
        <v>48</v>
      </c>
      <c r="W94" s="182">
        <v>48</v>
      </c>
      <c r="X94" s="186">
        <f t="shared" ref="X94" si="5">SUM(F94:J94)</f>
        <v>140</v>
      </c>
      <c r="Y94" s="185"/>
    </row>
    <row r="95" spans="1:25" ht="26.5" x14ac:dyDescent="0.35">
      <c r="A95" s="35" t="s">
        <v>32</v>
      </c>
      <c r="B95" s="1">
        <v>37112</v>
      </c>
      <c r="C95" s="86" t="s">
        <v>27</v>
      </c>
      <c r="D95" s="16" t="s">
        <v>28</v>
      </c>
      <c r="E95" s="151">
        <v>621</v>
      </c>
      <c r="F95" s="152">
        <v>15</v>
      </c>
      <c r="G95" s="152">
        <v>50</v>
      </c>
      <c r="H95" s="152">
        <v>88</v>
      </c>
      <c r="I95" s="152">
        <v>95</v>
      </c>
      <c r="J95" s="152">
        <v>95</v>
      </c>
      <c r="K95" s="12">
        <v>95</v>
      </c>
      <c r="L95" s="12">
        <v>95</v>
      </c>
      <c r="M95" s="12">
        <v>88</v>
      </c>
      <c r="N95" s="1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54">
        <f t="shared" si="3"/>
        <v>343</v>
      </c>
      <c r="X95" s="184">
        <f t="shared" si="4"/>
        <v>278</v>
      </c>
      <c r="Y95" s="183"/>
    </row>
    <row r="96" spans="1:25" ht="40" thickBot="1" x14ac:dyDescent="0.4">
      <c r="A96" s="157" t="s">
        <v>30</v>
      </c>
      <c r="B96" s="2">
        <v>38497</v>
      </c>
      <c r="C96" s="16" t="s">
        <v>53</v>
      </c>
      <c r="D96" s="158" t="s">
        <v>13</v>
      </c>
      <c r="E96" s="57">
        <v>360</v>
      </c>
      <c r="F96" s="51">
        <v>25</v>
      </c>
      <c r="G96" s="51">
        <v>50</v>
      </c>
      <c r="H96" s="51">
        <v>50</v>
      </c>
      <c r="I96" s="51">
        <v>50</v>
      </c>
      <c r="J96" s="51">
        <v>50</v>
      </c>
      <c r="K96" s="2">
        <v>50</v>
      </c>
      <c r="L96" s="2">
        <v>50</v>
      </c>
      <c r="M96" s="2">
        <v>35</v>
      </c>
      <c r="N96" s="2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54">
        <f t="shared" si="3"/>
        <v>225</v>
      </c>
      <c r="X96" s="47">
        <f t="shared" si="4"/>
        <v>135</v>
      </c>
    </row>
    <row r="97" spans="1:24" ht="44" thickBot="1" x14ac:dyDescent="0.4">
      <c r="A97" s="155" t="s">
        <v>46</v>
      </c>
      <c r="B97" s="156" t="s">
        <v>145</v>
      </c>
      <c r="C97" s="164" t="s">
        <v>47</v>
      </c>
      <c r="D97" s="164" t="s">
        <v>11</v>
      </c>
      <c r="E97" s="151">
        <v>204</v>
      </c>
      <c r="F97" s="152">
        <v>50</v>
      </c>
      <c r="G97" s="152">
        <v>50</v>
      </c>
      <c r="H97" s="152">
        <v>50</v>
      </c>
      <c r="I97" s="152">
        <v>19</v>
      </c>
      <c r="J97" s="152">
        <v>0</v>
      </c>
      <c r="K97" s="12">
        <v>0</v>
      </c>
      <c r="L97" s="12">
        <v>0</v>
      </c>
      <c r="M97" s="12">
        <v>0</v>
      </c>
      <c r="N97" s="1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54">
        <f t="shared" si="3"/>
        <v>169</v>
      </c>
      <c r="X97" s="47">
        <f t="shared" si="4"/>
        <v>0</v>
      </c>
    </row>
    <row r="98" spans="1:24" x14ac:dyDescent="0.35">
      <c r="A98" s="112"/>
      <c r="B98" s="112"/>
      <c r="C98" s="190" t="s">
        <v>33</v>
      </c>
      <c r="D98" s="191"/>
      <c r="E98" s="112">
        <f>SUM(E2:E97)</f>
        <v>5218</v>
      </c>
      <c r="F98" s="113">
        <f>SUM(F2:F97)</f>
        <v>1016</v>
      </c>
      <c r="G98" s="113">
        <f t="shared" ref="G98:U98" si="6">SUM(G2:G97)</f>
        <v>722</v>
      </c>
      <c r="H98" s="113">
        <f t="shared" si="6"/>
        <v>557</v>
      </c>
      <c r="I98" s="113">
        <f t="shared" si="6"/>
        <v>394</v>
      </c>
      <c r="J98" s="113">
        <f t="shared" si="6"/>
        <v>320</v>
      </c>
      <c r="K98" s="114">
        <f t="shared" si="6"/>
        <v>248</v>
      </c>
      <c r="L98" s="114">
        <f t="shared" si="6"/>
        <v>225</v>
      </c>
      <c r="M98" s="114">
        <f t="shared" si="6"/>
        <v>193</v>
      </c>
      <c r="N98" s="114">
        <f t="shared" si="6"/>
        <v>0</v>
      </c>
      <c r="O98" s="114">
        <f t="shared" si="6"/>
        <v>0</v>
      </c>
      <c r="P98" s="114">
        <f t="shared" si="6"/>
        <v>0</v>
      </c>
      <c r="Q98" s="114">
        <f t="shared" si="6"/>
        <v>0</v>
      </c>
      <c r="R98" s="114">
        <f t="shared" si="6"/>
        <v>0</v>
      </c>
      <c r="S98" s="114">
        <f t="shared" si="6"/>
        <v>0</v>
      </c>
      <c r="T98" s="114">
        <f t="shared" si="6"/>
        <v>0</v>
      </c>
      <c r="U98" s="114">
        <f t="shared" si="6"/>
        <v>0</v>
      </c>
      <c r="V98" s="112">
        <f>SUM(V2:V82)</f>
        <v>0</v>
      </c>
      <c r="W98" s="171">
        <f>SUM(W2:W97)</f>
        <v>2917</v>
      </c>
      <c r="X98" s="112">
        <f>SUM(X2:X97)</f>
        <v>806</v>
      </c>
    </row>
    <row r="101" spans="1:24" x14ac:dyDescent="0.35">
      <c r="W101" s="7"/>
      <c r="X101" s="7"/>
    </row>
    <row r="102" spans="1:24" x14ac:dyDescent="0.35">
      <c r="C102" s="7"/>
    </row>
  </sheetData>
  <sheetProtection algorithmName="SHA-512" hashValue="mA+dmIbQBAhppthXa63FhEJ9iykH3bQr3KKNtQI2Y+VYpsDxmvjfTTQS7IClASwDtscN1LIeS8lrBrax32Olmw==" saltValue="OpwCYz3wePz5RIE/ha01Zg==" spinCount="100000" sheet="1" objects="1" scenarios="1"/>
  <mergeCells count="1">
    <mergeCell ref="C98:D98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3"/>
  <sheetViews>
    <sheetView zoomScale="80" zoomScaleNormal="80" workbookViewId="0">
      <pane xSplit="2" ySplit="1" topLeftCell="C2" activePane="bottomRight" state="frozen"/>
      <selection activeCell="U15" sqref="U15"/>
      <selection pane="topRight" activeCell="U15" sqref="U15"/>
      <selection pane="bottomLeft" activeCell="U15" sqref="U15"/>
      <selection pane="bottomRight" activeCell="V13" sqref="V13:W13"/>
    </sheetView>
  </sheetViews>
  <sheetFormatPr defaultColWidth="9.1796875" defaultRowHeight="14.5" x14ac:dyDescent="0.35"/>
  <cols>
    <col min="1" max="1" width="9.1796875" style="3"/>
    <col min="2" max="2" width="9.1796875" style="18"/>
    <col min="3" max="3" width="28.26953125" style="3" customWidth="1"/>
    <col min="4" max="4" width="15.7265625" style="23" customWidth="1"/>
    <col min="5" max="5" width="9.1796875" style="7"/>
    <col min="6" max="21" width="5.26953125" style="7" customWidth="1"/>
    <col min="22" max="22" width="11.7265625" style="7" bestFit="1" customWidth="1"/>
    <col min="23" max="23" width="12.26953125" style="7" bestFit="1" customWidth="1"/>
    <col min="24" max="24" width="10.7265625" style="3" bestFit="1" customWidth="1"/>
    <col min="25" max="16384" width="9.1796875" style="3"/>
  </cols>
  <sheetData>
    <row r="1" spans="1:26" s="6" customFormat="1" ht="54" thickBot="1" x14ac:dyDescent="0.4">
      <c r="A1" s="72" t="s">
        <v>0</v>
      </c>
      <c r="B1" s="73" t="s">
        <v>1</v>
      </c>
      <c r="C1" s="74" t="s">
        <v>2</v>
      </c>
      <c r="D1" s="87" t="s">
        <v>65</v>
      </c>
      <c r="E1" s="73" t="s">
        <v>4</v>
      </c>
      <c r="F1" s="88" t="s">
        <v>17</v>
      </c>
      <c r="G1" s="88" t="s">
        <v>18</v>
      </c>
      <c r="H1" s="88" t="s">
        <v>19</v>
      </c>
      <c r="I1" s="88" t="s">
        <v>20</v>
      </c>
      <c r="J1" s="88" t="s">
        <v>21</v>
      </c>
      <c r="K1" s="73" t="s">
        <v>22</v>
      </c>
      <c r="L1" s="73" t="s">
        <v>23</v>
      </c>
      <c r="M1" s="73" t="s">
        <v>24</v>
      </c>
      <c r="N1" s="73" t="s">
        <v>186</v>
      </c>
      <c r="O1" s="73" t="s">
        <v>187</v>
      </c>
      <c r="P1" s="73" t="s">
        <v>188</v>
      </c>
      <c r="Q1" s="73" t="s">
        <v>189</v>
      </c>
      <c r="R1" s="73" t="s">
        <v>190</v>
      </c>
      <c r="S1" s="73" t="s">
        <v>191</v>
      </c>
      <c r="T1" s="73" t="s">
        <v>192</v>
      </c>
      <c r="U1" s="73" t="s">
        <v>193</v>
      </c>
      <c r="V1" s="88" t="s">
        <v>5</v>
      </c>
      <c r="W1" s="73" t="s">
        <v>6</v>
      </c>
    </row>
    <row r="2" spans="1:26" x14ac:dyDescent="0.35">
      <c r="A2" s="76" t="s">
        <v>85</v>
      </c>
      <c r="B2" s="77">
        <v>36812</v>
      </c>
      <c r="C2" s="78" t="s">
        <v>86</v>
      </c>
      <c r="D2" s="79" t="s">
        <v>82</v>
      </c>
      <c r="E2" s="80">
        <v>1</v>
      </c>
      <c r="F2" s="81">
        <v>1</v>
      </c>
      <c r="G2" s="81">
        <v>0</v>
      </c>
      <c r="H2" s="81">
        <v>0</v>
      </c>
      <c r="I2" s="81">
        <v>0</v>
      </c>
      <c r="J2" s="81">
        <v>0</v>
      </c>
      <c r="K2" s="80">
        <v>0</v>
      </c>
      <c r="L2" s="80">
        <v>0</v>
      </c>
      <c r="M2" s="80">
        <v>0</v>
      </c>
      <c r="N2" s="47">
        <v>0</v>
      </c>
      <c r="O2" s="47">
        <v>0</v>
      </c>
      <c r="P2" s="47">
        <v>0</v>
      </c>
      <c r="Q2" s="47">
        <v>0</v>
      </c>
      <c r="R2" s="47">
        <v>0</v>
      </c>
      <c r="S2" s="47">
        <v>0</v>
      </c>
      <c r="T2" s="47">
        <v>0</v>
      </c>
      <c r="U2" s="47">
        <v>0</v>
      </c>
      <c r="V2" s="81">
        <v>1</v>
      </c>
      <c r="W2" s="80">
        <f>SUM(J2:U2)</f>
        <v>0</v>
      </c>
      <c r="X2" s="44"/>
      <c r="Y2" s="6"/>
      <c r="Z2" s="6"/>
    </row>
    <row r="3" spans="1:26" x14ac:dyDescent="0.35">
      <c r="A3" s="86" t="s">
        <v>105</v>
      </c>
      <c r="B3" s="57">
        <v>37310</v>
      </c>
      <c r="C3" s="16" t="s">
        <v>106</v>
      </c>
      <c r="D3" s="86" t="s">
        <v>71</v>
      </c>
      <c r="E3" s="1">
        <v>1</v>
      </c>
      <c r="F3" s="55">
        <v>1</v>
      </c>
      <c r="G3" s="55">
        <v>0</v>
      </c>
      <c r="H3" s="55">
        <v>0</v>
      </c>
      <c r="I3" s="55">
        <v>0</v>
      </c>
      <c r="J3" s="55">
        <v>0</v>
      </c>
      <c r="K3" s="1">
        <v>0</v>
      </c>
      <c r="L3" s="1">
        <v>0</v>
      </c>
      <c r="M3" s="1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55">
        <f t="shared" ref="V3:V12" si="0">SUM(F3:J3)</f>
        <v>1</v>
      </c>
      <c r="W3" s="1">
        <f>SUM(J3:U3)</f>
        <v>0</v>
      </c>
      <c r="X3" s="44"/>
      <c r="Y3" s="6"/>
      <c r="Z3" s="6"/>
    </row>
    <row r="4" spans="1:26" x14ac:dyDescent="0.35">
      <c r="A4" s="86" t="s">
        <v>107</v>
      </c>
      <c r="B4" s="57">
        <v>37515</v>
      </c>
      <c r="C4" s="16" t="s">
        <v>108</v>
      </c>
      <c r="D4" s="86" t="s">
        <v>78</v>
      </c>
      <c r="E4" s="1">
        <v>5</v>
      </c>
      <c r="F4" s="55">
        <v>0</v>
      </c>
      <c r="G4" s="55">
        <v>5</v>
      </c>
      <c r="H4" s="55">
        <v>0</v>
      </c>
      <c r="I4" s="55">
        <v>0</v>
      </c>
      <c r="J4" s="55">
        <v>0</v>
      </c>
      <c r="K4" s="1">
        <v>0</v>
      </c>
      <c r="L4" s="1">
        <v>0</v>
      </c>
      <c r="M4" s="1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55">
        <f t="shared" si="0"/>
        <v>5</v>
      </c>
      <c r="W4" s="1">
        <f>SUM(J4:U4)</f>
        <v>0</v>
      </c>
      <c r="X4" s="6"/>
      <c r="Y4" s="6"/>
      <c r="Z4" s="6"/>
    </row>
    <row r="5" spans="1:26" ht="39.5" x14ac:dyDescent="0.35">
      <c r="A5" s="86" t="s">
        <v>109</v>
      </c>
      <c r="B5" s="57">
        <v>36050</v>
      </c>
      <c r="C5" s="16" t="s">
        <v>110</v>
      </c>
      <c r="D5" s="86" t="s">
        <v>81</v>
      </c>
      <c r="E5" s="1">
        <v>147</v>
      </c>
      <c r="F5" s="55">
        <v>0</v>
      </c>
      <c r="G5" s="55">
        <v>50</v>
      </c>
      <c r="H5" s="55">
        <v>50</v>
      </c>
      <c r="I5" s="55">
        <v>47</v>
      </c>
      <c r="J5" s="55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55">
        <f t="shared" si="0"/>
        <v>147</v>
      </c>
      <c r="W5" s="1">
        <v>0</v>
      </c>
      <c r="X5" s="6"/>
    </row>
    <row r="6" spans="1:26" x14ac:dyDescent="0.35">
      <c r="A6" s="86" t="s">
        <v>270</v>
      </c>
      <c r="B6" s="57">
        <v>37658</v>
      </c>
      <c r="C6" s="16" t="s">
        <v>271</v>
      </c>
      <c r="D6" s="86" t="s">
        <v>69</v>
      </c>
      <c r="E6" s="1">
        <v>2</v>
      </c>
      <c r="F6" s="55">
        <v>2</v>
      </c>
      <c r="G6" s="55">
        <v>0</v>
      </c>
      <c r="H6" s="55">
        <v>0</v>
      </c>
      <c r="I6" s="55">
        <v>0</v>
      </c>
      <c r="J6" s="55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55">
        <f t="shared" si="0"/>
        <v>2</v>
      </c>
      <c r="W6" s="1">
        <v>0</v>
      </c>
      <c r="X6" s="6"/>
    </row>
    <row r="7" spans="1:26" ht="39.5" x14ac:dyDescent="0.35">
      <c r="A7" s="86" t="s">
        <v>137</v>
      </c>
      <c r="B7" s="57">
        <v>38014</v>
      </c>
      <c r="C7" s="16" t="s">
        <v>136</v>
      </c>
      <c r="D7" s="86" t="s">
        <v>71</v>
      </c>
      <c r="E7" s="1">
        <v>30</v>
      </c>
      <c r="F7" s="55">
        <v>30</v>
      </c>
      <c r="G7" s="55">
        <v>0</v>
      </c>
      <c r="H7" s="55">
        <v>0</v>
      </c>
      <c r="I7" s="55">
        <v>0</v>
      </c>
      <c r="J7" s="55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55">
        <f t="shared" si="0"/>
        <v>30</v>
      </c>
      <c r="W7" s="1">
        <f>SUM(J7:U7)</f>
        <v>0</v>
      </c>
      <c r="X7" s="44"/>
    </row>
    <row r="8" spans="1:26" ht="26.5" x14ac:dyDescent="0.35">
      <c r="A8" s="86" t="s">
        <v>173</v>
      </c>
      <c r="B8" s="57">
        <v>39087</v>
      </c>
      <c r="C8" s="16" t="s">
        <v>174</v>
      </c>
      <c r="D8" s="86" t="s">
        <v>175</v>
      </c>
      <c r="E8" s="1">
        <v>3</v>
      </c>
      <c r="F8" s="55">
        <v>3</v>
      </c>
      <c r="G8" s="55">
        <v>0</v>
      </c>
      <c r="H8" s="55">
        <v>0</v>
      </c>
      <c r="I8" s="55">
        <v>0</v>
      </c>
      <c r="J8" s="55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55">
        <f t="shared" si="0"/>
        <v>3</v>
      </c>
      <c r="W8" s="1">
        <f>SUM(J8:U8)</f>
        <v>0</v>
      </c>
    </row>
    <row r="9" spans="1:26" ht="26.5" x14ac:dyDescent="0.35">
      <c r="A9" s="86" t="s">
        <v>176</v>
      </c>
      <c r="B9" s="57">
        <v>39043</v>
      </c>
      <c r="C9" s="16" t="s">
        <v>177</v>
      </c>
      <c r="D9" s="86" t="s">
        <v>81</v>
      </c>
      <c r="E9" s="1">
        <v>2</v>
      </c>
      <c r="F9" s="55">
        <v>2</v>
      </c>
      <c r="G9" s="55">
        <v>0</v>
      </c>
      <c r="H9" s="55">
        <v>0</v>
      </c>
      <c r="I9" s="55">
        <v>0</v>
      </c>
      <c r="J9" s="55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55">
        <f t="shared" si="0"/>
        <v>2</v>
      </c>
      <c r="W9" s="1">
        <v>0</v>
      </c>
    </row>
    <row r="10" spans="1:26" ht="26.5" x14ac:dyDescent="0.35">
      <c r="A10" s="86" t="s">
        <v>178</v>
      </c>
      <c r="B10" s="57">
        <v>38760</v>
      </c>
      <c r="C10" s="16" t="s">
        <v>179</v>
      </c>
      <c r="D10" s="86" t="s">
        <v>69</v>
      </c>
      <c r="E10" s="1">
        <v>1</v>
      </c>
      <c r="F10" s="55">
        <v>1</v>
      </c>
      <c r="G10" s="55">
        <v>0</v>
      </c>
      <c r="H10" s="55">
        <v>0</v>
      </c>
      <c r="I10" s="55">
        <v>0</v>
      </c>
      <c r="J10" s="55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55">
        <f t="shared" si="0"/>
        <v>1</v>
      </c>
      <c r="W10" s="1">
        <v>0</v>
      </c>
    </row>
    <row r="11" spans="1:26" ht="52.5" x14ac:dyDescent="0.35">
      <c r="A11" s="86" t="s">
        <v>180</v>
      </c>
      <c r="B11" s="57">
        <v>39265</v>
      </c>
      <c r="C11" s="16" t="s">
        <v>181</v>
      </c>
      <c r="D11" s="86" t="s">
        <v>79</v>
      </c>
      <c r="E11" s="1">
        <v>1</v>
      </c>
      <c r="F11" s="55">
        <v>1</v>
      </c>
      <c r="G11" s="55">
        <v>0</v>
      </c>
      <c r="H11" s="55">
        <v>0</v>
      </c>
      <c r="I11" s="55">
        <v>0</v>
      </c>
      <c r="J11" s="55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55">
        <f t="shared" si="0"/>
        <v>1</v>
      </c>
      <c r="W11" s="1">
        <v>0</v>
      </c>
    </row>
    <row r="12" spans="1:26" ht="26.5" x14ac:dyDescent="0.35">
      <c r="A12" s="178" t="s">
        <v>277</v>
      </c>
      <c r="B12" s="58"/>
      <c r="C12" s="178" t="s">
        <v>278</v>
      </c>
      <c r="D12" s="177" t="s">
        <v>279</v>
      </c>
      <c r="E12" s="174">
        <v>850</v>
      </c>
      <c r="F12" s="173">
        <v>0</v>
      </c>
      <c r="G12" s="173">
        <v>25</v>
      </c>
      <c r="H12" s="173">
        <v>50</v>
      </c>
      <c r="I12" s="173">
        <v>50</v>
      </c>
      <c r="J12" s="173">
        <v>50</v>
      </c>
      <c r="K12" s="174">
        <v>15</v>
      </c>
      <c r="L12" s="174">
        <v>0</v>
      </c>
      <c r="M12" s="174">
        <v>0</v>
      </c>
      <c r="N12" s="174">
        <v>0</v>
      </c>
      <c r="O12" s="174">
        <v>0</v>
      </c>
      <c r="P12" s="174">
        <v>0</v>
      </c>
      <c r="Q12" s="174">
        <v>0</v>
      </c>
      <c r="R12" s="174">
        <v>0</v>
      </c>
      <c r="S12" s="174">
        <v>0</v>
      </c>
      <c r="T12" s="174">
        <v>0</v>
      </c>
      <c r="U12" s="174">
        <v>0</v>
      </c>
      <c r="V12" s="55">
        <f t="shared" si="0"/>
        <v>175</v>
      </c>
      <c r="W12" s="1">
        <v>15</v>
      </c>
    </row>
    <row r="13" spans="1:26" s="6" customFormat="1" x14ac:dyDescent="0.35">
      <c r="A13" s="118"/>
      <c r="B13" s="119"/>
      <c r="C13" s="192" t="s">
        <v>34</v>
      </c>
      <c r="D13" s="192"/>
      <c r="E13" s="112">
        <f t="shared" ref="E13:L13" si="1">SUM(E2:E12)</f>
        <v>1043</v>
      </c>
      <c r="F13" s="120">
        <f t="shared" si="1"/>
        <v>41</v>
      </c>
      <c r="G13" s="120">
        <f t="shared" si="1"/>
        <v>80</v>
      </c>
      <c r="H13" s="120">
        <f t="shared" si="1"/>
        <v>100</v>
      </c>
      <c r="I13" s="120">
        <f t="shared" si="1"/>
        <v>97</v>
      </c>
      <c r="J13" s="120">
        <f t="shared" si="1"/>
        <v>50</v>
      </c>
      <c r="K13" s="112">
        <f t="shared" si="1"/>
        <v>15</v>
      </c>
      <c r="L13" s="112">
        <f t="shared" si="1"/>
        <v>0</v>
      </c>
      <c r="M13" s="112">
        <v>0</v>
      </c>
      <c r="N13" s="114">
        <v>0</v>
      </c>
      <c r="O13" s="114">
        <v>0</v>
      </c>
      <c r="P13" s="114">
        <v>0</v>
      </c>
      <c r="Q13" s="114">
        <v>0</v>
      </c>
      <c r="R13" s="114">
        <v>0</v>
      </c>
      <c r="S13" s="114">
        <v>0</v>
      </c>
      <c r="T13" s="114">
        <v>0</v>
      </c>
      <c r="U13" s="114">
        <v>0</v>
      </c>
      <c r="V13" s="120">
        <f>SUM(V2:V12)</f>
        <v>368</v>
      </c>
      <c r="W13" s="112">
        <f>SUM(W2:W12)</f>
        <v>15</v>
      </c>
    </row>
  </sheetData>
  <sheetProtection algorithmName="SHA-512" hashValue="gTnkf9W6zbSEj1o4KJVR+iV/6WHVhpRlOn+/nuyhUuFTDwh4StUeYKQmBMd/IyJz6M9cNpO267HrGi7Zx5hnhA==" saltValue="fNyqYZOKeATSxwQjFstyQw==" spinCount="100000" sheet="1" objects="1" scenarios="1"/>
  <mergeCells count="1">
    <mergeCell ref="C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"/>
  <sheetViews>
    <sheetView workbookViewId="0">
      <selection activeCell="E10" sqref="E10"/>
    </sheetView>
  </sheetViews>
  <sheetFormatPr defaultColWidth="9.1796875" defaultRowHeight="14.5" x14ac:dyDescent="0.35"/>
  <cols>
    <col min="1" max="2" width="9.1796875" style="3"/>
    <col min="3" max="3" width="28.26953125" style="3" customWidth="1"/>
    <col min="4" max="4" width="15.7265625" style="3" customWidth="1"/>
    <col min="5" max="6" width="9.1796875" style="3"/>
    <col min="7" max="14" width="5.26953125" style="3" customWidth="1"/>
    <col min="15" max="15" width="5.453125" style="3" customWidth="1"/>
    <col min="16" max="16" width="6.1796875" style="3" customWidth="1"/>
    <col min="17" max="17" width="4.81640625" style="3" customWidth="1"/>
    <col min="18" max="18" width="5.54296875" style="3" customWidth="1"/>
    <col min="19" max="19" width="5.453125" style="3" customWidth="1"/>
    <col min="20" max="20" width="4.81640625" style="3" customWidth="1"/>
    <col min="21" max="21" width="5.453125" style="3" customWidth="1"/>
    <col min="22" max="22" width="6.1796875" style="3" customWidth="1"/>
    <col min="23" max="16384" width="9.1796875" style="3"/>
  </cols>
  <sheetData>
    <row r="1" spans="1:25" s="6" customFormat="1" ht="53.5" x14ac:dyDescent="0.35">
      <c r="A1" s="13" t="s">
        <v>0</v>
      </c>
      <c r="B1" s="11" t="s">
        <v>1</v>
      </c>
      <c r="C1" s="14" t="s">
        <v>2</v>
      </c>
      <c r="D1" s="14" t="s">
        <v>3</v>
      </c>
      <c r="E1" s="11" t="s">
        <v>4</v>
      </c>
      <c r="F1" s="11" t="s">
        <v>182</v>
      </c>
      <c r="G1" s="50" t="s">
        <v>17</v>
      </c>
      <c r="H1" s="50" t="s">
        <v>18</v>
      </c>
      <c r="I1" s="50" t="s">
        <v>19</v>
      </c>
      <c r="J1" s="50" t="s">
        <v>20</v>
      </c>
      <c r="K1" s="50" t="s">
        <v>21</v>
      </c>
      <c r="L1" s="11" t="s">
        <v>22</v>
      </c>
      <c r="M1" s="11" t="s">
        <v>23</v>
      </c>
      <c r="N1" s="11" t="s">
        <v>24</v>
      </c>
      <c r="O1" s="11" t="s">
        <v>186</v>
      </c>
      <c r="P1" s="11" t="s">
        <v>187</v>
      </c>
      <c r="Q1" s="11" t="s">
        <v>188</v>
      </c>
      <c r="R1" s="11" t="s">
        <v>189</v>
      </c>
      <c r="S1" s="11" t="s">
        <v>190</v>
      </c>
      <c r="T1" s="11" t="s">
        <v>191</v>
      </c>
      <c r="U1" s="11" t="s">
        <v>192</v>
      </c>
      <c r="V1" s="11" t="s">
        <v>193</v>
      </c>
      <c r="W1" s="53" t="s">
        <v>5</v>
      </c>
      <c r="X1" s="21" t="s">
        <v>6</v>
      </c>
      <c r="Y1" s="37"/>
    </row>
    <row r="2" spans="1:25" s="18" customFormat="1" ht="26" x14ac:dyDescent="0.35">
      <c r="A2" s="38" t="s">
        <v>88</v>
      </c>
      <c r="B2" s="60">
        <v>36788</v>
      </c>
      <c r="C2" s="17" t="s">
        <v>90</v>
      </c>
      <c r="D2" s="17" t="s">
        <v>69</v>
      </c>
      <c r="E2" s="2">
        <v>1</v>
      </c>
      <c r="F2" s="2">
        <v>0</v>
      </c>
      <c r="G2" s="51">
        <v>1</v>
      </c>
      <c r="H2" s="56">
        <v>0</v>
      </c>
      <c r="I2" s="56">
        <v>0</v>
      </c>
      <c r="J2" s="56">
        <v>0</v>
      </c>
      <c r="K2" s="56">
        <v>0</v>
      </c>
      <c r="L2" s="29">
        <v>0</v>
      </c>
      <c r="M2" s="29">
        <v>0</v>
      </c>
      <c r="N2" s="29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52">
        <f t="shared" ref="W2:W7" si="0">SUM(G2:K2)</f>
        <v>1</v>
      </c>
      <c r="X2" s="28">
        <f t="shared" ref="X2:X7" si="1">SUM(K2:N2)</f>
        <v>0</v>
      </c>
    </row>
    <row r="3" spans="1:25" s="18" customFormat="1" ht="39" x14ac:dyDescent="0.35">
      <c r="A3" s="38" t="s">
        <v>89</v>
      </c>
      <c r="B3" s="60">
        <v>36859</v>
      </c>
      <c r="C3" s="17" t="s">
        <v>91</v>
      </c>
      <c r="D3" s="38" t="s">
        <v>69</v>
      </c>
      <c r="E3" s="2">
        <v>1</v>
      </c>
      <c r="F3" s="2">
        <v>0</v>
      </c>
      <c r="G3" s="51">
        <v>1</v>
      </c>
      <c r="H3" s="56">
        <v>0</v>
      </c>
      <c r="I3" s="56">
        <v>0</v>
      </c>
      <c r="J3" s="56">
        <v>0</v>
      </c>
      <c r="K3" s="56">
        <v>0</v>
      </c>
      <c r="L3" s="29">
        <v>0</v>
      </c>
      <c r="M3" s="29">
        <v>0</v>
      </c>
      <c r="N3" s="29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52">
        <f t="shared" si="0"/>
        <v>1</v>
      </c>
      <c r="X3" s="28">
        <f t="shared" si="1"/>
        <v>0</v>
      </c>
    </row>
    <row r="4" spans="1:25" s="18" customFormat="1" ht="26" x14ac:dyDescent="0.35">
      <c r="A4" s="38" t="s">
        <v>112</v>
      </c>
      <c r="B4" s="60">
        <v>37126</v>
      </c>
      <c r="C4" s="17" t="s">
        <v>113</v>
      </c>
      <c r="D4" s="38" t="s">
        <v>69</v>
      </c>
      <c r="E4" s="2">
        <v>2</v>
      </c>
      <c r="F4" s="29">
        <v>0</v>
      </c>
      <c r="G4" s="56">
        <v>2</v>
      </c>
      <c r="H4" s="56">
        <v>0</v>
      </c>
      <c r="I4" s="56">
        <v>0</v>
      </c>
      <c r="J4" s="56">
        <v>0</v>
      </c>
      <c r="K4" s="56">
        <v>0</v>
      </c>
      <c r="L4" s="29">
        <v>0</v>
      </c>
      <c r="M4" s="29">
        <v>0</v>
      </c>
      <c r="N4" s="29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52">
        <f t="shared" si="0"/>
        <v>2</v>
      </c>
      <c r="X4" s="28">
        <f t="shared" si="1"/>
        <v>0</v>
      </c>
    </row>
    <row r="5" spans="1:25" s="18" customFormat="1" x14ac:dyDescent="0.35">
      <c r="A5" s="38" t="s">
        <v>114</v>
      </c>
      <c r="B5" s="60">
        <v>36941</v>
      </c>
      <c r="C5" s="17" t="s">
        <v>115</v>
      </c>
      <c r="D5" s="38" t="s">
        <v>116</v>
      </c>
      <c r="E5" s="2">
        <v>1</v>
      </c>
      <c r="F5" s="29">
        <v>0</v>
      </c>
      <c r="G5" s="56">
        <v>1</v>
      </c>
      <c r="H5" s="56">
        <v>0</v>
      </c>
      <c r="I5" s="56">
        <v>0</v>
      </c>
      <c r="J5" s="56">
        <v>0</v>
      </c>
      <c r="K5" s="56">
        <v>0</v>
      </c>
      <c r="L5" s="29">
        <v>0</v>
      </c>
      <c r="M5" s="29">
        <v>0</v>
      </c>
      <c r="N5" s="29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52">
        <f t="shared" si="0"/>
        <v>1</v>
      </c>
      <c r="X5" s="28">
        <f t="shared" si="1"/>
        <v>0</v>
      </c>
    </row>
    <row r="6" spans="1:25" s="18" customFormat="1" x14ac:dyDescent="0.35">
      <c r="A6" s="42" t="s">
        <v>139</v>
      </c>
      <c r="B6" s="63">
        <v>38169</v>
      </c>
      <c r="C6" s="41" t="s">
        <v>140</v>
      </c>
      <c r="D6" s="42" t="s">
        <v>138</v>
      </c>
      <c r="E6" s="43">
        <v>2</v>
      </c>
      <c r="F6" s="29">
        <v>0</v>
      </c>
      <c r="G6" s="56">
        <v>2</v>
      </c>
      <c r="H6" s="56">
        <v>0</v>
      </c>
      <c r="I6" s="56">
        <v>0</v>
      </c>
      <c r="J6" s="56">
        <v>0</v>
      </c>
      <c r="K6" s="56">
        <v>0</v>
      </c>
      <c r="L6" s="29">
        <v>0</v>
      </c>
      <c r="M6" s="29">
        <v>0</v>
      </c>
      <c r="N6" s="29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52">
        <f t="shared" si="0"/>
        <v>2</v>
      </c>
      <c r="X6" s="28">
        <f t="shared" si="1"/>
        <v>0</v>
      </c>
    </row>
    <row r="7" spans="1:25" s="18" customFormat="1" ht="26.5" thickBot="1" x14ac:dyDescent="0.4">
      <c r="A7" s="116" t="s">
        <v>183</v>
      </c>
      <c r="B7" s="130">
        <v>38705</v>
      </c>
      <c r="C7" s="115" t="s">
        <v>184</v>
      </c>
      <c r="D7" s="116" t="s">
        <v>138</v>
      </c>
      <c r="E7" s="131">
        <v>5</v>
      </c>
      <c r="F7" s="36">
        <v>0</v>
      </c>
      <c r="G7" s="132">
        <v>5</v>
      </c>
      <c r="H7" s="132">
        <v>0</v>
      </c>
      <c r="I7" s="132">
        <v>0</v>
      </c>
      <c r="J7" s="132">
        <v>0</v>
      </c>
      <c r="K7" s="132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117">
        <f t="shared" si="0"/>
        <v>5</v>
      </c>
      <c r="X7" s="133">
        <f t="shared" si="1"/>
        <v>0</v>
      </c>
    </row>
    <row r="8" spans="1:25" s="18" customFormat="1" ht="15" thickBot="1" x14ac:dyDescent="0.4">
      <c r="A8" s="121"/>
      <c r="B8" s="122"/>
      <c r="C8" s="193" t="s">
        <v>35</v>
      </c>
      <c r="D8" s="194"/>
      <c r="E8" s="125">
        <f t="shared" ref="E8:X8" si="2">SUM(E2:E7)</f>
        <v>12</v>
      </c>
      <c r="F8" s="126">
        <f t="shared" si="2"/>
        <v>0</v>
      </c>
      <c r="G8" s="127">
        <f t="shared" si="2"/>
        <v>12</v>
      </c>
      <c r="H8" s="127">
        <f t="shared" si="2"/>
        <v>0</v>
      </c>
      <c r="I8" s="127">
        <f t="shared" si="2"/>
        <v>0</v>
      </c>
      <c r="J8" s="127">
        <f t="shared" si="2"/>
        <v>0</v>
      </c>
      <c r="K8" s="127">
        <f t="shared" si="2"/>
        <v>0</v>
      </c>
      <c r="L8" s="126">
        <f t="shared" si="2"/>
        <v>0</v>
      </c>
      <c r="M8" s="126">
        <f t="shared" si="2"/>
        <v>0</v>
      </c>
      <c r="N8" s="126">
        <f t="shared" si="2"/>
        <v>0</v>
      </c>
      <c r="O8" s="128">
        <v>0</v>
      </c>
      <c r="P8" s="128">
        <v>0</v>
      </c>
      <c r="Q8" s="128">
        <v>0</v>
      </c>
      <c r="R8" s="128">
        <v>0</v>
      </c>
      <c r="S8" s="128">
        <v>0</v>
      </c>
      <c r="T8" s="128">
        <v>0</v>
      </c>
      <c r="U8" s="128">
        <v>0</v>
      </c>
      <c r="V8" s="128">
        <v>0</v>
      </c>
      <c r="W8" s="127">
        <f t="shared" si="2"/>
        <v>12</v>
      </c>
      <c r="X8" s="129">
        <f t="shared" si="2"/>
        <v>0</v>
      </c>
    </row>
  </sheetData>
  <sheetProtection algorithmName="SHA-512" hashValue="87dr6Ix9r/S/2dlbdF16BN8ukrztnNCId5OUHyk+irUbOnAOAm07wOVQRVouQ4okXDGPm4Q/MlPA/IValNq08Q==" saltValue="+3RK3oixxBX0r0I2EhRbmw==" spinCount="100000" sheet="1" objects="1" scenarios="1"/>
  <mergeCells count="1">
    <mergeCell ref="C8:D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7"/>
  <sheetViews>
    <sheetView workbookViewId="0">
      <pane xSplit="5" ySplit="1" topLeftCell="F2" activePane="bottomRight" state="frozen"/>
      <selection activeCell="U15" sqref="U15"/>
      <selection pane="topRight" activeCell="U15" sqref="U15"/>
      <selection pane="bottomLeft" activeCell="U15" sqref="U15"/>
      <selection pane="bottomRight" activeCell="E1" sqref="E1:O14"/>
    </sheetView>
  </sheetViews>
  <sheetFormatPr defaultColWidth="9.1796875" defaultRowHeight="14.5" x14ac:dyDescent="0.35"/>
  <cols>
    <col min="1" max="3" width="9.1796875" style="3"/>
    <col min="4" max="4" width="36.81640625" style="3" bestFit="1" customWidth="1"/>
    <col min="5" max="5" width="10" style="7" customWidth="1"/>
    <col min="6" max="9" width="5.81640625" style="3" customWidth="1"/>
    <col min="10" max="14" width="6.1796875" style="3" customWidth="1"/>
    <col min="15" max="15" width="5.453125" style="3" customWidth="1"/>
    <col min="16" max="16" width="6.1796875" style="3" customWidth="1"/>
    <col min="17" max="17" width="4.81640625" style="3" customWidth="1"/>
    <col min="18" max="18" width="5.54296875" style="3" customWidth="1"/>
    <col min="19" max="19" width="5.453125" style="3" customWidth="1"/>
    <col min="20" max="20" width="4.81640625" style="3" customWidth="1"/>
    <col min="21" max="21" width="5.453125" style="3" customWidth="1"/>
    <col min="22" max="22" width="6.1796875" style="3" customWidth="1"/>
    <col min="23" max="23" width="8.81640625" style="3" customWidth="1"/>
    <col min="24" max="24" width="10.26953125" style="3" customWidth="1"/>
    <col min="25" max="16384" width="9.1796875" style="3"/>
  </cols>
  <sheetData>
    <row r="1" spans="1:25" s="6" customFormat="1" ht="54" thickBot="1" x14ac:dyDescent="0.4">
      <c r="A1" s="97" t="s">
        <v>222</v>
      </c>
      <c r="B1" s="98" t="s">
        <v>221</v>
      </c>
      <c r="C1" s="83" t="s">
        <v>1</v>
      </c>
      <c r="D1" s="84" t="s">
        <v>2</v>
      </c>
      <c r="E1" s="83" t="s">
        <v>4</v>
      </c>
      <c r="F1" s="94" t="s">
        <v>17</v>
      </c>
      <c r="G1" s="94" t="s">
        <v>18</v>
      </c>
      <c r="H1" s="94" t="s">
        <v>19</v>
      </c>
      <c r="I1" s="94" t="s">
        <v>20</v>
      </c>
      <c r="J1" s="94" t="s">
        <v>21</v>
      </c>
      <c r="K1" s="99" t="s">
        <v>22</v>
      </c>
      <c r="L1" s="99" t="s">
        <v>23</v>
      </c>
      <c r="M1" s="99" t="s">
        <v>23</v>
      </c>
      <c r="N1" s="99" t="s">
        <v>24</v>
      </c>
      <c r="O1" s="83" t="s">
        <v>186</v>
      </c>
      <c r="P1" s="83" t="s">
        <v>187</v>
      </c>
      <c r="Q1" s="83" t="s">
        <v>188</v>
      </c>
      <c r="R1" s="83" t="s">
        <v>189</v>
      </c>
      <c r="S1" s="83" t="s">
        <v>190</v>
      </c>
      <c r="T1" s="83" t="s">
        <v>191</v>
      </c>
      <c r="U1" s="83" t="s">
        <v>192</v>
      </c>
      <c r="V1" s="83" t="s">
        <v>193</v>
      </c>
      <c r="W1" s="83" t="s">
        <v>15</v>
      </c>
      <c r="X1" s="94" t="s">
        <v>5</v>
      </c>
      <c r="Y1" s="100" t="s">
        <v>6</v>
      </c>
    </row>
    <row r="2" spans="1:25" x14ac:dyDescent="0.35">
      <c r="A2" s="103" t="s">
        <v>223</v>
      </c>
      <c r="B2" s="69" t="s">
        <v>208</v>
      </c>
      <c r="C2" s="69">
        <v>38716</v>
      </c>
      <c r="D2" s="69" t="s">
        <v>209</v>
      </c>
      <c r="E2" s="69">
        <v>122</v>
      </c>
      <c r="F2" s="166">
        <v>0</v>
      </c>
      <c r="G2" s="166">
        <v>0</v>
      </c>
      <c r="H2" s="166">
        <v>25</v>
      </c>
      <c r="I2" s="166">
        <v>50</v>
      </c>
      <c r="J2" s="166">
        <v>47</v>
      </c>
      <c r="K2" s="27">
        <v>0</v>
      </c>
      <c r="L2" s="27">
        <v>0</v>
      </c>
      <c r="M2" s="27">
        <v>0</v>
      </c>
      <c r="N2" s="27">
        <v>0</v>
      </c>
      <c r="O2" s="27">
        <v>0</v>
      </c>
      <c r="P2" s="27">
        <v>0</v>
      </c>
      <c r="Q2" s="27">
        <v>0</v>
      </c>
      <c r="R2" s="27">
        <v>0</v>
      </c>
      <c r="S2" s="27">
        <v>0</v>
      </c>
      <c r="T2" s="27">
        <v>0</v>
      </c>
      <c r="U2" s="27">
        <v>0</v>
      </c>
      <c r="V2" s="27">
        <v>0</v>
      </c>
      <c r="W2" s="27">
        <v>0</v>
      </c>
      <c r="X2" s="167">
        <f>SUM(F2:J2)</f>
        <v>122</v>
      </c>
      <c r="Y2" s="102">
        <f>SUM(K2:V2)</f>
        <v>0</v>
      </c>
    </row>
    <row r="3" spans="1:25" x14ac:dyDescent="0.35">
      <c r="A3" s="101" t="s">
        <v>224</v>
      </c>
      <c r="B3" s="71" t="s">
        <v>206</v>
      </c>
      <c r="C3" s="71">
        <v>35587</v>
      </c>
      <c r="D3" s="71" t="s">
        <v>207</v>
      </c>
      <c r="E3" s="71">
        <v>123</v>
      </c>
      <c r="F3" s="167">
        <v>0</v>
      </c>
      <c r="G3" s="167">
        <v>25</v>
      </c>
      <c r="H3" s="167">
        <v>33</v>
      </c>
      <c r="I3" s="167">
        <v>0</v>
      </c>
      <c r="J3" s="167">
        <v>0</v>
      </c>
      <c r="K3" s="70">
        <v>0</v>
      </c>
      <c r="L3" s="70">
        <v>0</v>
      </c>
      <c r="M3" s="70">
        <v>0</v>
      </c>
      <c r="N3" s="70">
        <v>0</v>
      </c>
      <c r="O3" s="70">
        <v>0</v>
      </c>
      <c r="P3" s="70">
        <v>0</v>
      </c>
      <c r="Q3" s="70">
        <v>0</v>
      </c>
      <c r="R3" s="70">
        <v>0</v>
      </c>
      <c r="S3" s="70">
        <v>0</v>
      </c>
      <c r="T3" s="70">
        <v>0</v>
      </c>
      <c r="U3" s="70">
        <v>0</v>
      </c>
      <c r="V3" s="70">
        <v>0</v>
      </c>
      <c r="W3" s="70">
        <v>0</v>
      </c>
      <c r="X3" s="167">
        <f>SUM(F3:J3)</f>
        <v>58</v>
      </c>
      <c r="Y3" s="102">
        <f>SUM(K3:V3)</f>
        <v>0</v>
      </c>
    </row>
    <row r="4" spans="1:25" x14ac:dyDescent="0.35">
      <c r="A4" s="103" t="s">
        <v>225</v>
      </c>
      <c r="B4" s="69" t="s">
        <v>210</v>
      </c>
      <c r="C4" s="69">
        <v>39136</v>
      </c>
      <c r="D4" s="69" t="s">
        <v>211</v>
      </c>
      <c r="E4" s="69">
        <v>95</v>
      </c>
      <c r="F4" s="166">
        <v>0</v>
      </c>
      <c r="G4" s="166">
        <v>0</v>
      </c>
      <c r="H4" s="166">
        <v>25</v>
      </c>
      <c r="I4" s="166">
        <v>50</v>
      </c>
      <c r="J4" s="166">
        <v>20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167">
        <f t="shared" ref="X4:X17" si="0">SUM(F4:J4)</f>
        <v>95</v>
      </c>
      <c r="Y4" s="102">
        <f t="shared" ref="Y4:Y17" si="1">SUM(K4:V4)</f>
        <v>0</v>
      </c>
    </row>
    <row r="5" spans="1:25" x14ac:dyDescent="0.35">
      <c r="A5" s="103" t="s">
        <v>226</v>
      </c>
      <c r="B5" s="69" t="s">
        <v>212</v>
      </c>
      <c r="C5" s="69">
        <v>39175</v>
      </c>
      <c r="D5" s="69" t="s">
        <v>213</v>
      </c>
      <c r="E5" s="69">
        <v>65</v>
      </c>
      <c r="F5" s="166">
        <v>0</v>
      </c>
      <c r="G5" s="166">
        <v>0</v>
      </c>
      <c r="H5" s="166">
        <v>25</v>
      </c>
      <c r="I5" s="166">
        <v>40</v>
      </c>
      <c r="J5" s="166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  <c r="U5" s="27">
        <v>0</v>
      </c>
      <c r="V5" s="27">
        <v>0</v>
      </c>
      <c r="W5" s="27">
        <v>0</v>
      </c>
      <c r="X5" s="167">
        <f>SUM(F5:J5)</f>
        <v>65</v>
      </c>
      <c r="Y5" s="102">
        <f>SUM(K5:V5)</f>
        <v>0</v>
      </c>
    </row>
    <row r="6" spans="1:25" x14ac:dyDescent="0.35">
      <c r="A6" s="103" t="s">
        <v>227</v>
      </c>
      <c r="B6" s="69" t="s">
        <v>216</v>
      </c>
      <c r="C6" s="69"/>
      <c r="D6" s="69" t="s">
        <v>217</v>
      </c>
      <c r="E6" s="69">
        <v>47</v>
      </c>
      <c r="F6" s="166">
        <v>0</v>
      </c>
      <c r="G6" s="166">
        <v>0</v>
      </c>
      <c r="H6" s="166">
        <v>0</v>
      </c>
      <c r="I6" s="166">
        <v>25</v>
      </c>
      <c r="J6" s="166">
        <v>22</v>
      </c>
      <c r="K6" s="27">
        <v>0</v>
      </c>
      <c r="L6" s="27">
        <v>0</v>
      </c>
      <c r="M6" s="27">
        <v>0</v>
      </c>
      <c r="N6" s="27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27">
        <v>0</v>
      </c>
      <c r="X6" s="167">
        <f t="shared" si="0"/>
        <v>47</v>
      </c>
      <c r="Y6" s="102">
        <f t="shared" si="1"/>
        <v>0</v>
      </c>
    </row>
    <row r="7" spans="1:25" x14ac:dyDescent="0.35">
      <c r="A7" s="103" t="s">
        <v>229</v>
      </c>
      <c r="B7" s="69" t="s">
        <v>232</v>
      </c>
      <c r="C7" s="69"/>
      <c r="D7" s="69" t="s">
        <v>228</v>
      </c>
      <c r="E7" s="69">
        <v>40</v>
      </c>
      <c r="F7" s="166">
        <v>0</v>
      </c>
      <c r="G7" s="166">
        <v>0</v>
      </c>
      <c r="H7" s="166">
        <v>25</v>
      </c>
      <c r="I7" s="166">
        <v>15</v>
      </c>
      <c r="J7" s="166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167">
        <f t="shared" si="0"/>
        <v>40</v>
      </c>
      <c r="Y7" s="102">
        <f t="shared" si="1"/>
        <v>0</v>
      </c>
    </row>
    <row r="8" spans="1:25" x14ac:dyDescent="0.35">
      <c r="A8" s="103" t="s">
        <v>230</v>
      </c>
      <c r="B8" s="69" t="s">
        <v>214</v>
      </c>
      <c r="C8" s="69">
        <v>37658</v>
      </c>
      <c r="D8" s="69" t="s">
        <v>215</v>
      </c>
      <c r="E8" s="69">
        <v>30</v>
      </c>
      <c r="F8" s="166">
        <v>30</v>
      </c>
      <c r="G8" s="166">
        <v>0</v>
      </c>
      <c r="H8" s="166">
        <v>0</v>
      </c>
      <c r="I8" s="166">
        <v>0</v>
      </c>
      <c r="J8" s="166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167">
        <f>SUM(F8:J8)</f>
        <v>30</v>
      </c>
      <c r="Y8" s="102">
        <f>SUM(K8:V8)</f>
        <v>0</v>
      </c>
    </row>
    <row r="9" spans="1:25" x14ac:dyDescent="0.35">
      <c r="A9" s="103" t="s">
        <v>231</v>
      </c>
      <c r="B9" s="69" t="s">
        <v>218</v>
      </c>
      <c r="C9" s="69">
        <v>38144</v>
      </c>
      <c r="D9" s="69" t="s">
        <v>219</v>
      </c>
      <c r="E9" s="69">
        <v>29</v>
      </c>
      <c r="F9" s="166">
        <v>0</v>
      </c>
      <c r="G9" s="166">
        <v>29</v>
      </c>
      <c r="H9" s="166">
        <v>0</v>
      </c>
      <c r="I9" s="166">
        <v>0</v>
      </c>
      <c r="J9" s="166">
        <v>0</v>
      </c>
      <c r="K9" s="27">
        <v>0</v>
      </c>
      <c r="L9" s="27">
        <v>0</v>
      </c>
      <c r="M9" s="27">
        <v>0</v>
      </c>
      <c r="N9" s="96">
        <v>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  <c r="T9" s="95">
        <v>0</v>
      </c>
      <c r="U9" s="95">
        <v>0</v>
      </c>
      <c r="V9" s="95">
        <v>0</v>
      </c>
      <c r="W9" s="27">
        <v>0</v>
      </c>
      <c r="X9" s="167">
        <f t="shared" si="0"/>
        <v>29</v>
      </c>
      <c r="Y9" s="102">
        <f t="shared" si="1"/>
        <v>0</v>
      </c>
    </row>
    <row r="10" spans="1:25" x14ac:dyDescent="0.35">
      <c r="A10" s="103" t="s">
        <v>233</v>
      </c>
      <c r="B10" s="69" t="s">
        <v>194</v>
      </c>
      <c r="C10" s="69"/>
      <c r="D10" s="69" t="s">
        <v>195</v>
      </c>
      <c r="E10" s="69">
        <v>42</v>
      </c>
      <c r="F10" s="166">
        <v>0</v>
      </c>
      <c r="G10" s="166">
        <v>25</v>
      </c>
      <c r="H10" s="166">
        <v>17</v>
      </c>
      <c r="I10" s="166">
        <v>0</v>
      </c>
      <c r="J10" s="166">
        <v>0</v>
      </c>
      <c r="K10" s="27">
        <v>0</v>
      </c>
      <c r="L10" s="27">
        <v>0</v>
      </c>
      <c r="M10" s="27">
        <v>0</v>
      </c>
      <c r="N10" s="27">
        <v>0</v>
      </c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  <c r="W10" s="27">
        <v>0</v>
      </c>
      <c r="X10" s="167">
        <f t="shared" si="0"/>
        <v>42</v>
      </c>
      <c r="Y10" s="102">
        <f t="shared" si="1"/>
        <v>0</v>
      </c>
    </row>
    <row r="11" spans="1:25" x14ac:dyDescent="0.35">
      <c r="A11" s="103" t="s">
        <v>234</v>
      </c>
      <c r="B11" s="69" t="s">
        <v>196</v>
      </c>
      <c r="C11" s="69"/>
      <c r="D11" s="69" t="s">
        <v>197</v>
      </c>
      <c r="E11" s="69">
        <v>25</v>
      </c>
      <c r="F11" s="166">
        <v>0</v>
      </c>
      <c r="G11" s="166">
        <v>0</v>
      </c>
      <c r="H11" s="166">
        <v>25</v>
      </c>
      <c r="I11" s="166">
        <v>0</v>
      </c>
      <c r="J11" s="166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167">
        <f t="shared" si="0"/>
        <v>25</v>
      </c>
      <c r="Y11" s="102">
        <f t="shared" si="1"/>
        <v>0</v>
      </c>
    </row>
    <row r="12" spans="1:25" x14ac:dyDescent="0.35">
      <c r="A12" s="103" t="s">
        <v>235</v>
      </c>
      <c r="B12" s="69" t="s">
        <v>198</v>
      </c>
      <c r="C12" s="69"/>
      <c r="D12" s="69" t="s">
        <v>220</v>
      </c>
      <c r="E12" s="69">
        <v>22</v>
      </c>
      <c r="F12" s="166">
        <v>0</v>
      </c>
      <c r="G12" s="166">
        <v>0</v>
      </c>
      <c r="H12" s="166">
        <v>22</v>
      </c>
      <c r="I12" s="166">
        <v>0</v>
      </c>
      <c r="J12" s="166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167">
        <f t="shared" si="0"/>
        <v>22</v>
      </c>
      <c r="Y12" s="102">
        <f t="shared" si="1"/>
        <v>0</v>
      </c>
    </row>
    <row r="13" spans="1:25" x14ac:dyDescent="0.35">
      <c r="A13" s="103" t="s">
        <v>236</v>
      </c>
      <c r="B13" s="69" t="s">
        <v>199</v>
      </c>
      <c r="C13" s="69"/>
      <c r="D13" s="69" t="s">
        <v>200</v>
      </c>
      <c r="E13" s="69">
        <v>20</v>
      </c>
      <c r="F13" s="166">
        <v>0</v>
      </c>
      <c r="G13" s="166">
        <v>0</v>
      </c>
      <c r="H13" s="166">
        <v>20</v>
      </c>
      <c r="I13" s="166">
        <v>0</v>
      </c>
      <c r="J13" s="166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167">
        <f t="shared" si="0"/>
        <v>20</v>
      </c>
      <c r="Y13" s="102">
        <f t="shared" si="1"/>
        <v>0</v>
      </c>
    </row>
    <row r="14" spans="1:25" x14ac:dyDescent="0.35">
      <c r="A14" s="103" t="s">
        <v>237</v>
      </c>
      <c r="B14" s="69" t="s">
        <v>201</v>
      </c>
      <c r="C14" s="69"/>
      <c r="D14" s="69" t="s">
        <v>16</v>
      </c>
      <c r="E14" s="69">
        <v>16</v>
      </c>
      <c r="F14" s="166">
        <v>0</v>
      </c>
      <c r="G14" s="166">
        <v>16</v>
      </c>
      <c r="H14" s="166">
        <v>0</v>
      </c>
      <c r="I14" s="166">
        <v>0</v>
      </c>
      <c r="J14" s="166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167">
        <f t="shared" si="0"/>
        <v>16</v>
      </c>
      <c r="Y14" s="102">
        <f t="shared" si="1"/>
        <v>0</v>
      </c>
    </row>
    <row r="15" spans="1:25" x14ac:dyDescent="0.35">
      <c r="A15" s="103" t="s">
        <v>238</v>
      </c>
      <c r="B15" s="69" t="s">
        <v>202</v>
      </c>
      <c r="C15" s="69">
        <v>38762</v>
      </c>
      <c r="D15" s="69" t="s">
        <v>203</v>
      </c>
      <c r="E15" s="69">
        <v>15</v>
      </c>
      <c r="F15" s="166">
        <v>0</v>
      </c>
      <c r="G15" s="166">
        <v>15</v>
      </c>
      <c r="H15" s="166">
        <v>0</v>
      </c>
      <c r="I15" s="166">
        <v>0</v>
      </c>
      <c r="J15" s="166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167">
        <f t="shared" si="0"/>
        <v>15</v>
      </c>
      <c r="Y15" s="102">
        <f t="shared" si="1"/>
        <v>0</v>
      </c>
    </row>
    <row r="16" spans="1:25" ht="15" thickBot="1" x14ac:dyDescent="0.4">
      <c r="A16" s="137" t="s">
        <v>239</v>
      </c>
      <c r="B16" s="138" t="s">
        <v>204</v>
      </c>
      <c r="C16" s="138"/>
      <c r="D16" s="138" t="s">
        <v>205</v>
      </c>
      <c r="E16" s="138">
        <v>10</v>
      </c>
      <c r="F16" s="168">
        <v>0</v>
      </c>
      <c r="G16" s="168">
        <v>0</v>
      </c>
      <c r="H16" s="168">
        <v>0</v>
      </c>
      <c r="I16" s="168">
        <v>10</v>
      </c>
      <c r="J16" s="168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  <c r="U16" s="104">
        <v>0</v>
      </c>
      <c r="V16" s="104">
        <v>0</v>
      </c>
      <c r="W16" s="104">
        <v>0</v>
      </c>
      <c r="X16" s="168">
        <f t="shared" si="0"/>
        <v>10</v>
      </c>
      <c r="Y16" s="105">
        <f t="shared" si="1"/>
        <v>0</v>
      </c>
    </row>
    <row r="17" spans="1:25" ht="15" thickBot="1" x14ac:dyDescent="0.4">
      <c r="A17" s="134"/>
      <c r="B17" s="135"/>
      <c r="C17" s="136"/>
      <c r="D17" s="123" t="s">
        <v>240</v>
      </c>
      <c r="E17" s="124">
        <f>SUM(E2:E16)</f>
        <v>701</v>
      </c>
      <c r="F17" s="169">
        <f>SUM(F2:F16)</f>
        <v>30</v>
      </c>
      <c r="G17" s="169">
        <f t="shared" ref="G17:N17" si="2">SUM(G2:G16)</f>
        <v>110</v>
      </c>
      <c r="H17" s="169">
        <f t="shared" si="2"/>
        <v>217</v>
      </c>
      <c r="I17" s="169">
        <f t="shared" si="2"/>
        <v>190</v>
      </c>
      <c r="J17" s="169">
        <f t="shared" si="2"/>
        <v>89</v>
      </c>
      <c r="K17" s="124">
        <f t="shared" si="2"/>
        <v>0</v>
      </c>
      <c r="L17" s="124">
        <f t="shared" si="2"/>
        <v>0</v>
      </c>
      <c r="M17" s="124">
        <f t="shared" si="2"/>
        <v>0</v>
      </c>
      <c r="N17" s="124">
        <f t="shared" si="2"/>
        <v>0</v>
      </c>
      <c r="O17" s="124">
        <f>SUM(O2:O16)</f>
        <v>0</v>
      </c>
      <c r="P17" s="124">
        <f t="shared" ref="P17" si="3">SUM(P2:P16)</f>
        <v>0</v>
      </c>
      <c r="Q17" s="124">
        <f t="shared" ref="Q17" si="4">SUM(Q2:Q16)</f>
        <v>0</v>
      </c>
      <c r="R17" s="124">
        <f t="shared" ref="R17" si="5">SUM(R2:R16)</f>
        <v>0</v>
      </c>
      <c r="S17" s="124">
        <f t="shared" ref="S17" si="6">SUM(S2:S16)</f>
        <v>0</v>
      </c>
      <c r="T17" s="124">
        <f t="shared" ref="T17" si="7">SUM(T2:T16)</f>
        <v>0</v>
      </c>
      <c r="U17" s="124">
        <f t="shared" ref="U17" si="8">SUM(U2:U16)</f>
        <v>0</v>
      </c>
      <c r="V17" s="124">
        <f t="shared" ref="V17" si="9">SUM(V2:V16)</f>
        <v>0</v>
      </c>
      <c r="W17" s="145">
        <v>0</v>
      </c>
      <c r="X17" s="170">
        <f t="shared" si="0"/>
        <v>636</v>
      </c>
      <c r="Y17" s="146">
        <f t="shared" si="1"/>
        <v>0</v>
      </c>
    </row>
  </sheetData>
  <sheetProtection algorithmName="SHA-512" hashValue="DGncSqbSWNCKv03zvEXbC3SPZ41TFrgXcIj9WHISZxkCYDW0jfotqAVWrzYEZMwNkuFboPHJfHknoGReQ5JSmw==" saltValue="oi+MDJxtAiWMfIccYSGgaQ==" spinCount="100000" sheet="1" objects="1" scenarios="1"/>
  <phoneticPr fontId="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D144-8FF9-4453-AEAC-B4640267F257}">
  <dimension ref="A1:Y13"/>
  <sheetViews>
    <sheetView workbookViewId="0">
      <selection activeCell="X6" sqref="X6:X9"/>
    </sheetView>
  </sheetViews>
  <sheetFormatPr defaultRowHeight="14.5" x14ac:dyDescent="0.35"/>
  <cols>
    <col min="2" max="2" width="12.54296875" bestFit="1" customWidth="1"/>
    <col min="4" max="4" width="36.81640625" bestFit="1" customWidth="1"/>
    <col min="5" max="5" width="10" customWidth="1"/>
    <col min="6" max="9" width="5.81640625" customWidth="1"/>
    <col min="10" max="14" width="6.1796875" customWidth="1"/>
    <col min="15" max="15" width="5.453125" customWidth="1"/>
    <col min="16" max="16" width="6.1796875" customWidth="1"/>
    <col min="17" max="17" width="4.81640625" customWidth="1"/>
    <col min="18" max="18" width="5.54296875" customWidth="1"/>
    <col min="19" max="19" width="5.453125" customWidth="1"/>
    <col min="20" max="20" width="4.81640625" customWidth="1"/>
    <col min="21" max="21" width="5.453125" customWidth="1"/>
    <col min="22" max="22" width="6.1796875" customWidth="1"/>
    <col min="23" max="23" width="8.26953125" customWidth="1"/>
    <col min="24" max="24" width="10.26953125" customWidth="1"/>
  </cols>
  <sheetData>
    <row r="1" spans="1:25" ht="53.5" x14ac:dyDescent="0.35">
      <c r="A1" s="106" t="s">
        <v>222</v>
      </c>
      <c r="B1" s="107" t="s">
        <v>221</v>
      </c>
      <c r="C1" s="64" t="s">
        <v>1</v>
      </c>
      <c r="D1" s="65" t="s">
        <v>2</v>
      </c>
      <c r="E1" s="64" t="s">
        <v>4</v>
      </c>
      <c r="F1" s="66" t="s">
        <v>17</v>
      </c>
      <c r="G1" s="66" t="s">
        <v>18</v>
      </c>
      <c r="H1" s="66" t="s">
        <v>19</v>
      </c>
      <c r="I1" s="66" t="s">
        <v>20</v>
      </c>
      <c r="J1" s="66" t="s">
        <v>21</v>
      </c>
      <c r="K1" s="67" t="s">
        <v>22</v>
      </c>
      <c r="L1" s="67" t="s">
        <v>23</v>
      </c>
      <c r="M1" s="67" t="s">
        <v>23</v>
      </c>
      <c r="N1" s="67" t="s">
        <v>24</v>
      </c>
      <c r="O1" s="64" t="s">
        <v>186</v>
      </c>
      <c r="P1" s="64" t="s">
        <v>187</v>
      </c>
      <c r="Q1" s="64" t="s">
        <v>188</v>
      </c>
      <c r="R1" s="64" t="s">
        <v>189</v>
      </c>
      <c r="S1" s="64" t="s">
        <v>190</v>
      </c>
      <c r="T1" s="64" t="s">
        <v>191</v>
      </c>
      <c r="U1" s="64" t="s">
        <v>192</v>
      </c>
      <c r="V1" s="64" t="s">
        <v>193</v>
      </c>
      <c r="W1" s="64" t="s">
        <v>15</v>
      </c>
      <c r="X1" s="66" t="s">
        <v>5</v>
      </c>
      <c r="Y1" s="68" t="s">
        <v>6</v>
      </c>
    </row>
    <row r="2" spans="1:25" x14ac:dyDescent="0.35">
      <c r="A2" s="139" t="s">
        <v>241</v>
      </c>
      <c r="B2" s="108" t="s">
        <v>242</v>
      </c>
      <c r="C2" s="108">
        <v>35279</v>
      </c>
      <c r="D2" s="108" t="s">
        <v>243</v>
      </c>
      <c r="E2" s="108">
        <f>SUM(F2:S2)</f>
        <v>1700</v>
      </c>
      <c r="F2" s="109">
        <v>0</v>
      </c>
      <c r="G2" s="51">
        <v>25</v>
      </c>
      <c r="H2" s="51">
        <v>200</v>
      </c>
      <c r="I2" s="51">
        <v>200</v>
      </c>
      <c r="J2" s="51">
        <v>200</v>
      </c>
      <c r="K2" s="2">
        <v>200</v>
      </c>
      <c r="L2" s="2">
        <v>200</v>
      </c>
      <c r="M2" s="2">
        <v>200</v>
      </c>
      <c r="N2" s="2">
        <v>200</v>
      </c>
      <c r="O2" s="2">
        <v>200</v>
      </c>
      <c r="P2" s="2">
        <v>75</v>
      </c>
      <c r="Q2" s="2">
        <v>0</v>
      </c>
      <c r="R2" s="2">
        <v>0</v>
      </c>
      <c r="S2" s="2">
        <v>0</v>
      </c>
      <c r="T2" s="108">
        <v>0</v>
      </c>
      <c r="U2" s="108">
        <v>0</v>
      </c>
      <c r="V2" s="108">
        <v>0</v>
      </c>
      <c r="W2" s="108">
        <v>0</v>
      </c>
      <c r="X2" s="108">
        <f>SUM(F2:J2)</f>
        <v>625</v>
      </c>
      <c r="Y2" s="140">
        <f>SUM(K2:V2)</f>
        <v>1075</v>
      </c>
    </row>
    <row r="3" spans="1:25" x14ac:dyDescent="0.35">
      <c r="A3" s="139" t="s">
        <v>244</v>
      </c>
      <c r="B3" s="108" t="s">
        <v>245</v>
      </c>
      <c r="C3" s="108"/>
      <c r="D3" s="108" t="s">
        <v>251</v>
      </c>
      <c r="E3" s="108">
        <f t="shared" ref="E3:E12" si="0">SUM(F3:S3)</f>
        <v>1525</v>
      </c>
      <c r="F3" s="109">
        <v>0</v>
      </c>
      <c r="G3" s="109">
        <v>0</v>
      </c>
      <c r="H3" s="51">
        <v>50</v>
      </c>
      <c r="I3" s="51">
        <v>100</v>
      </c>
      <c r="J3" s="51">
        <v>150</v>
      </c>
      <c r="K3" s="2">
        <v>150</v>
      </c>
      <c r="L3" s="2">
        <v>150</v>
      </c>
      <c r="M3" s="2">
        <v>150</v>
      </c>
      <c r="N3" s="2">
        <v>150</v>
      </c>
      <c r="O3" s="2">
        <v>150</v>
      </c>
      <c r="P3" s="2">
        <v>150</v>
      </c>
      <c r="Q3" s="2">
        <v>150</v>
      </c>
      <c r="R3" s="108">
        <v>150</v>
      </c>
      <c r="S3" s="108">
        <v>25</v>
      </c>
      <c r="T3" s="108">
        <v>0</v>
      </c>
      <c r="U3" s="108">
        <v>0</v>
      </c>
      <c r="V3" s="108">
        <v>0</v>
      </c>
      <c r="W3" s="108">
        <v>0</v>
      </c>
      <c r="X3" s="108">
        <f t="shared" ref="X3:X13" si="1">SUM(F3:J3)</f>
        <v>300</v>
      </c>
      <c r="Y3" s="140">
        <f t="shared" ref="Y3:Y13" si="2">SUM(K3:V3)</f>
        <v>1225</v>
      </c>
    </row>
    <row r="4" spans="1:25" x14ac:dyDescent="0.35">
      <c r="A4" s="139" t="s">
        <v>248</v>
      </c>
      <c r="B4" s="108" t="s">
        <v>246</v>
      </c>
      <c r="C4" s="108"/>
      <c r="D4" s="108" t="s">
        <v>252</v>
      </c>
      <c r="E4" s="108">
        <f t="shared" si="0"/>
        <v>350</v>
      </c>
      <c r="F4" s="109">
        <v>0</v>
      </c>
      <c r="G4" s="109">
        <v>0</v>
      </c>
      <c r="H4" s="109">
        <v>25</v>
      </c>
      <c r="I4" s="109">
        <v>50</v>
      </c>
      <c r="J4" s="109">
        <v>50</v>
      </c>
      <c r="K4" s="108">
        <v>50</v>
      </c>
      <c r="L4" s="108">
        <v>50</v>
      </c>
      <c r="M4" s="108">
        <v>50</v>
      </c>
      <c r="N4" s="108">
        <v>50</v>
      </c>
      <c r="O4" s="108">
        <v>25</v>
      </c>
      <c r="P4" s="108">
        <v>0</v>
      </c>
      <c r="Q4" s="108">
        <v>0</v>
      </c>
      <c r="R4" s="108">
        <v>0</v>
      </c>
      <c r="S4" s="108">
        <v>0</v>
      </c>
      <c r="T4" s="108">
        <v>0</v>
      </c>
      <c r="U4" s="108">
        <v>0</v>
      </c>
      <c r="V4" s="108">
        <v>0</v>
      </c>
      <c r="W4" s="108">
        <v>0</v>
      </c>
      <c r="X4" s="108">
        <f t="shared" si="1"/>
        <v>125</v>
      </c>
      <c r="Y4" s="140">
        <f t="shared" si="2"/>
        <v>225</v>
      </c>
    </row>
    <row r="5" spans="1:25" x14ac:dyDescent="0.35">
      <c r="A5" s="139" t="s">
        <v>249</v>
      </c>
      <c r="B5" s="108" t="s">
        <v>247</v>
      </c>
      <c r="C5" s="108"/>
      <c r="D5" s="108" t="s">
        <v>253</v>
      </c>
      <c r="E5" s="108">
        <f t="shared" si="0"/>
        <v>445</v>
      </c>
      <c r="F5" s="109">
        <v>0</v>
      </c>
      <c r="G5" s="109">
        <v>25</v>
      </c>
      <c r="H5" s="109">
        <v>100</v>
      </c>
      <c r="I5" s="109">
        <v>100</v>
      </c>
      <c r="J5" s="109">
        <v>100</v>
      </c>
      <c r="K5" s="108">
        <v>100</v>
      </c>
      <c r="L5" s="108">
        <v>20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08">
        <v>0</v>
      </c>
      <c r="U5" s="108">
        <v>0</v>
      </c>
      <c r="V5" s="108">
        <v>0</v>
      </c>
      <c r="W5" s="108">
        <v>0</v>
      </c>
      <c r="X5" s="108">
        <f t="shared" si="1"/>
        <v>325</v>
      </c>
      <c r="Y5" s="140">
        <f t="shared" si="2"/>
        <v>120</v>
      </c>
    </row>
    <row r="6" spans="1:25" x14ac:dyDescent="0.35">
      <c r="A6" s="139" t="s">
        <v>292</v>
      </c>
      <c r="B6" s="108" t="s">
        <v>286</v>
      </c>
      <c r="C6" s="1">
        <v>38375</v>
      </c>
      <c r="D6" s="108" t="s">
        <v>282</v>
      </c>
      <c r="E6" s="108">
        <v>89</v>
      </c>
      <c r="F6" s="109">
        <v>0</v>
      </c>
      <c r="G6" s="109">
        <v>25</v>
      </c>
      <c r="H6" s="109">
        <v>50</v>
      </c>
      <c r="I6" s="109">
        <v>14</v>
      </c>
      <c r="J6" s="109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08">
        <v>0</v>
      </c>
      <c r="U6" s="108">
        <v>0</v>
      </c>
      <c r="V6" s="108">
        <v>0</v>
      </c>
      <c r="W6" s="108">
        <v>0</v>
      </c>
      <c r="X6" s="108">
        <f t="shared" si="1"/>
        <v>89</v>
      </c>
      <c r="Y6" s="140">
        <f t="shared" si="2"/>
        <v>0</v>
      </c>
    </row>
    <row r="7" spans="1:25" x14ac:dyDescent="0.35">
      <c r="A7" s="139" t="s">
        <v>292</v>
      </c>
      <c r="B7" s="108" t="s">
        <v>287</v>
      </c>
      <c r="C7" s="1">
        <v>38856</v>
      </c>
      <c r="D7" s="108" t="s">
        <v>283</v>
      </c>
      <c r="E7" s="108">
        <v>149</v>
      </c>
      <c r="F7" s="109">
        <v>0</v>
      </c>
      <c r="G7" s="109">
        <v>25</v>
      </c>
      <c r="H7" s="109">
        <v>50</v>
      </c>
      <c r="I7" s="109">
        <v>50</v>
      </c>
      <c r="J7" s="109">
        <v>24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08">
        <v>0</v>
      </c>
      <c r="U7" s="108">
        <v>0</v>
      </c>
      <c r="V7" s="108">
        <v>0</v>
      </c>
      <c r="W7" s="108">
        <v>0</v>
      </c>
      <c r="X7" s="108">
        <f t="shared" si="1"/>
        <v>149</v>
      </c>
      <c r="Y7" s="140">
        <f t="shared" si="2"/>
        <v>0</v>
      </c>
    </row>
    <row r="8" spans="1:25" x14ac:dyDescent="0.35">
      <c r="A8" s="139" t="s">
        <v>292</v>
      </c>
      <c r="B8" s="108" t="s">
        <v>288</v>
      </c>
      <c r="C8" s="1">
        <v>37425</v>
      </c>
      <c r="D8" s="108" t="s">
        <v>284</v>
      </c>
      <c r="E8" s="108">
        <v>42</v>
      </c>
      <c r="F8" s="109">
        <v>0</v>
      </c>
      <c r="G8" s="109">
        <v>0</v>
      </c>
      <c r="H8" s="109">
        <v>25</v>
      </c>
      <c r="I8" s="109">
        <v>17</v>
      </c>
      <c r="J8" s="109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08">
        <v>0</v>
      </c>
      <c r="U8" s="108">
        <v>0</v>
      </c>
      <c r="V8" s="108">
        <v>0</v>
      </c>
      <c r="W8" s="108">
        <v>0</v>
      </c>
      <c r="X8" s="108">
        <f t="shared" si="1"/>
        <v>42</v>
      </c>
      <c r="Y8" s="140">
        <f t="shared" si="2"/>
        <v>0</v>
      </c>
    </row>
    <row r="9" spans="1:25" x14ac:dyDescent="0.35">
      <c r="A9" s="139" t="s">
        <v>292</v>
      </c>
      <c r="B9" s="108" t="s">
        <v>289</v>
      </c>
      <c r="C9" s="1">
        <v>39111</v>
      </c>
      <c r="D9" s="108" t="s">
        <v>285</v>
      </c>
      <c r="E9" s="108">
        <v>95</v>
      </c>
      <c r="F9" s="109">
        <v>0</v>
      </c>
      <c r="G9" s="109">
        <v>0</v>
      </c>
      <c r="H9" s="109">
        <v>25</v>
      </c>
      <c r="I9" s="109">
        <v>50</v>
      </c>
      <c r="J9" s="109">
        <v>20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  <c r="X9" s="108">
        <f t="shared" si="1"/>
        <v>95</v>
      </c>
      <c r="Y9" s="140">
        <f t="shared" si="2"/>
        <v>0</v>
      </c>
    </row>
    <row r="10" spans="1:25" x14ac:dyDescent="0.35">
      <c r="A10" s="139" t="s">
        <v>250</v>
      </c>
      <c r="B10" s="108" t="s">
        <v>257</v>
      </c>
      <c r="C10" s="108"/>
      <c r="D10" s="108" t="s">
        <v>254</v>
      </c>
      <c r="E10" s="108">
        <f t="shared" si="0"/>
        <v>176</v>
      </c>
      <c r="F10" s="109">
        <v>0</v>
      </c>
      <c r="G10" s="109">
        <v>50</v>
      </c>
      <c r="H10" s="109">
        <v>50</v>
      </c>
      <c r="I10" s="109">
        <v>50</v>
      </c>
      <c r="J10" s="109">
        <v>26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f t="shared" si="1"/>
        <v>176</v>
      </c>
      <c r="Y10" s="140">
        <f t="shared" si="2"/>
        <v>0</v>
      </c>
    </row>
    <row r="11" spans="1:25" x14ac:dyDescent="0.35">
      <c r="A11" s="108" t="s">
        <v>266</v>
      </c>
      <c r="B11" s="108" t="s">
        <v>259</v>
      </c>
      <c r="C11" s="108"/>
      <c r="D11" s="108" t="s">
        <v>256</v>
      </c>
      <c r="E11" s="108">
        <f>SUM(F11:S11)</f>
        <v>93</v>
      </c>
      <c r="F11" s="109">
        <v>0</v>
      </c>
      <c r="G11" s="109">
        <v>25</v>
      </c>
      <c r="H11" s="109">
        <v>50</v>
      </c>
      <c r="I11" s="109">
        <v>18</v>
      </c>
      <c r="J11" s="109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08">
        <f t="shared" si="1"/>
        <v>93</v>
      </c>
      <c r="Y11" s="140">
        <f t="shared" si="2"/>
        <v>0</v>
      </c>
    </row>
    <row r="12" spans="1:25" ht="15" thickBot="1" x14ac:dyDescent="0.4">
      <c r="A12" s="110" t="s">
        <v>265</v>
      </c>
      <c r="B12" s="110" t="s">
        <v>258</v>
      </c>
      <c r="C12" s="110">
        <v>37237</v>
      </c>
      <c r="D12" s="110" t="s">
        <v>255</v>
      </c>
      <c r="E12" s="110">
        <f t="shared" si="0"/>
        <v>73</v>
      </c>
      <c r="F12" s="111">
        <v>0</v>
      </c>
      <c r="G12" s="111">
        <v>0</v>
      </c>
      <c r="H12" s="111">
        <v>25</v>
      </c>
      <c r="I12" s="111">
        <v>48</v>
      </c>
      <c r="J12" s="111">
        <v>0</v>
      </c>
      <c r="K12" s="110">
        <v>0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0">
        <v>0</v>
      </c>
      <c r="V12" s="110">
        <v>0</v>
      </c>
      <c r="W12" s="110">
        <v>0</v>
      </c>
      <c r="X12" s="108">
        <f t="shared" si="1"/>
        <v>73</v>
      </c>
      <c r="Y12" s="140">
        <f t="shared" si="2"/>
        <v>0</v>
      </c>
    </row>
    <row r="13" spans="1:25" ht="15" thickBot="1" x14ac:dyDescent="0.4">
      <c r="A13" s="141"/>
      <c r="B13" s="142"/>
      <c r="C13" s="142"/>
      <c r="D13" s="143" t="s">
        <v>260</v>
      </c>
      <c r="E13" s="144">
        <f t="shared" ref="E13:V13" si="3">SUM(E2:E12)</f>
        <v>4737</v>
      </c>
      <c r="F13" s="165">
        <f t="shared" si="3"/>
        <v>0</v>
      </c>
      <c r="G13" s="165">
        <f t="shared" si="3"/>
        <v>175</v>
      </c>
      <c r="H13" s="165">
        <f t="shared" si="3"/>
        <v>650</v>
      </c>
      <c r="I13" s="165">
        <f t="shared" si="3"/>
        <v>697</v>
      </c>
      <c r="J13" s="165">
        <f t="shared" si="3"/>
        <v>570</v>
      </c>
      <c r="K13" s="144">
        <f t="shared" si="3"/>
        <v>500</v>
      </c>
      <c r="L13" s="144">
        <f t="shared" si="3"/>
        <v>420</v>
      </c>
      <c r="M13" s="144">
        <f t="shared" si="3"/>
        <v>400</v>
      </c>
      <c r="N13" s="144">
        <f t="shared" si="3"/>
        <v>400</v>
      </c>
      <c r="O13" s="144">
        <f t="shared" si="3"/>
        <v>375</v>
      </c>
      <c r="P13" s="144">
        <f t="shared" si="3"/>
        <v>225</v>
      </c>
      <c r="Q13" s="144">
        <f t="shared" si="3"/>
        <v>150</v>
      </c>
      <c r="R13" s="144">
        <f t="shared" si="3"/>
        <v>150</v>
      </c>
      <c r="S13" s="144">
        <f t="shared" si="3"/>
        <v>25</v>
      </c>
      <c r="T13" s="144">
        <f t="shared" si="3"/>
        <v>0</v>
      </c>
      <c r="U13" s="144">
        <f t="shared" si="3"/>
        <v>0</v>
      </c>
      <c r="V13" s="144">
        <f t="shared" si="3"/>
        <v>0</v>
      </c>
      <c r="W13" s="144">
        <v>48</v>
      </c>
      <c r="X13" s="189">
        <f t="shared" si="1"/>
        <v>2092</v>
      </c>
      <c r="Y13" s="179">
        <f t="shared" si="2"/>
        <v>2645</v>
      </c>
    </row>
  </sheetData>
  <sheetProtection algorithmName="SHA-512" hashValue="eNS5+t5pVzNaSnlDGxn0FOBZ6cg75vOXVspc7U85FneNxYOUneIFC2lQFkp2Yo0wYQbo+/1sc2u60/+KCGIcIA==" saltValue="jcMLzEcA5K7qDbCOCjoIZw==" spinCount="100000" sheet="1" objects="1" scenarios="1"/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F92-4748-4F61-9FEA-EA8A5D0D65B9}">
  <dimension ref="A2:V13"/>
  <sheetViews>
    <sheetView tabSelected="1" workbookViewId="0">
      <selection activeCell="T12" sqref="T12"/>
    </sheetView>
  </sheetViews>
  <sheetFormatPr defaultRowHeight="14.5" x14ac:dyDescent="0.35"/>
  <cols>
    <col min="1" max="1" width="29.54296875" customWidth="1"/>
    <col min="21" max="21" width="16.54296875" customWidth="1"/>
    <col min="22" max="22" width="17.81640625" customWidth="1"/>
  </cols>
  <sheetData>
    <row r="2" spans="1:22" ht="15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 thickBot="1" x14ac:dyDescent="0.4">
      <c r="A3" s="34"/>
      <c r="B3" s="195"/>
      <c r="C3" s="195"/>
      <c r="D3" s="195"/>
      <c r="E3" s="147"/>
      <c r="F3" s="148"/>
      <c r="G3" s="30" t="s">
        <v>43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2"/>
      <c r="S3" s="31"/>
      <c r="T3" s="154"/>
      <c r="U3" s="6"/>
      <c r="V3" s="6"/>
    </row>
    <row r="4" spans="1:22" ht="52.5" x14ac:dyDescent="0.35">
      <c r="A4" s="33" t="s">
        <v>36</v>
      </c>
      <c r="B4" s="50" t="s">
        <v>17</v>
      </c>
      <c r="C4" s="50" t="s">
        <v>18</v>
      </c>
      <c r="D4" s="50" t="s">
        <v>19</v>
      </c>
      <c r="E4" s="50" t="s">
        <v>20</v>
      </c>
      <c r="F4" s="50" t="s">
        <v>21</v>
      </c>
      <c r="G4" s="11" t="s">
        <v>22</v>
      </c>
      <c r="H4" s="11" t="s">
        <v>23</v>
      </c>
      <c r="I4" s="11" t="s">
        <v>24</v>
      </c>
      <c r="J4" s="150" t="s">
        <v>186</v>
      </c>
      <c r="K4" s="150" t="s">
        <v>187</v>
      </c>
      <c r="L4" s="150" t="s">
        <v>188</v>
      </c>
      <c r="M4" s="150" t="s">
        <v>189</v>
      </c>
      <c r="N4" s="150" t="s">
        <v>190</v>
      </c>
      <c r="O4" s="150" t="s">
        <v>191</v>
      </c>
      <c r="P4" s="150" t="s">
        <v>192</v>
      </c>
      <c r="Q4" s="150" t="s">
        <v>193</v>
      </c>
      <c r="R4" s="25" t="s">
        <v>117</v>
      </c>
      <c r="S4" s="26" t="s">
        <v>6</v>
      </c>
      <c r="T4" s="26" t="s">
        <v>40</v>
      </c>
      <c r="U4" s="159"/>
      <c r="V4" s="3"/>
    </row>
    <row r="5" spans="1:22" x14ac:dyDescent="0.35">
      <c r="A5" s="4" t="s">
        <v>37</v>
      </c>
      <c r="B5" s="55">
        <f>'Sites with FPP'!F98</f>
        <v>1016</v>
      </c>
      <c r="C5" s="55">
        <f>'Sites with FPP'!G98</f>
        <v>722</v>
      </c>
      <c r="D5" s="55">
        <f>'Sites with FPP'!H98</f>
        <v>557</v>
      </c>
      <c r="E5" s="55">
        <f>'Sites with FPP'!I98</f>
        <v>394</v>
      </c>
      <c r="F5" s="55">
        <f>'Sites with FPP'!J98</f>
        <v>320</v>
      </c>
      <c r="G5" s="1">
        <f>'Sites with FPP'!K98</f>
        <v>248</v>
      </c>
      <c r="H5" s="1">
        <f>'Sites with FPP'!L98</f>
        <v>225</v>
      </c>
      <c r="I5" s="1">
        <f>'Sites with FPP'!M98</f>
        <v>193</v>
      </c>
      <c r="J5" s="1">
        <f>'Sites with FPP'!N98</f>
        <v>0</v>
      </c>
      <c r="K5" s="1">
        <f>'Sites with FPP'!O98</f>
        <v>0</v>
      </c>
      <c r="L5" s="1">
        <f>'Sites with FPP'!P98</f>
        <v>0</v>
      </c>
      <c r="M5" s="1">
        <f>'Sites with FPP'!Q98</f>
        <v>0</v>
      </c>
      <c r="N5" s="1">
        <f>'Sites with FPP'!R98</f>
        <v>0</v>
      </c>
      <c r="O5" s="1">
        <f>'Sites with FPP'!R98</f>
        <v>0</v>
      </c>
      <c r="P5" s="1">
        <f>'Sites with FPP'!S98</f>
        <v>0</v>
      </c>
      <c r="Q5" s="1">
        <f>'Sites with FPP'!T98</f>
        <v>0</v>
      </c>
      <c r="R5" s="10">
        <f t="shared" ref="R5:R12" si="0">SUM(B5:F5)</f>
        <v>3009</v>
      </c>
      <c r="S5" s="1">
        <f>SUM(G5:Q5)</f>
        <v>666</v>
      </c>
      <c r="T5" s="1">
        <f>SUM(B5:I5)</f>
        <v>3675</v>
      </c>
      <c r="U5" s="7"/>
      <c r="V5" s="3"/>
    </row>
    <row r="6" spans="1:22" x14ac:dyDescent="0.35">
      <c r="A6" s="4" t="s">
        <v>38</v>
      </c>
      <c r="B6" s="55">
        <f>'Sites with OPP'!F13</f>
        <v>41</v>
      </c>
      <c r="C6" s="55">
        <f>'Sites with OPP'!G13</f>
        <v>80</v>
      </c>
      <c r="D6" s="55">
        <f>'Sites with OPP'!H13</f>
        <v>100</v>
      </c>
      <c r="E6" s="55">
        <f>'Sites with OPP'!I13</f>
        <v>97</v>
      </c>
      <c r="F6" s="55">
        <f>'Sites with OPP'!J13</f>
        <v>50</v>
      </c>
      <c r="G6" s="1">
        <f>'Sites with OPP'!K13</f>
        <v>15</v>
      </c>
      <c r="H6" s="1">
        <f>'Sites with OPP'!L13</f>
        <v>0</v>
      </c>
      <c r="I6" s="1">
        <f>'Sites with OPP'!M13</f>
        <v>0</v>
      </c>
      <c r="J6" s="1">
        <f>'Sites with OPP'!N13</f>
        <v>0</v>
      </c>
      <c r="K6" s="1">
        <f>'Sites with OPP'!O13</f>
        <v>0</v>
      </c>
      <c r="L6" s="1">
        <f>'Sites with OPP'!P13</f>
        <v>0</v>
      </c>
      <c r="M6" s="1">
        <f>'Sites with OPP'!Q13</f>
        <v>0</v>
      </c>
      <c r="N6" s="1">
        <f>'Sites with OPP'!R13</f>
        <v>0</v>
      </c>
      <c r="O6" s="1">
        <f>'Sites with OPP'!S13</f>
        <v>0</v>
      </c>
      <c r="P6" s="1">
        <f>'Sites with OPP'!S13</f>
        <v>0</v>
      </c>
      <c r="Q6" s="1">
        <f>'Sites with OPP'!T13</f>
        <v>0</v>
      </c>
      <c r="R6" s="10">
        <f t="shared" si="0"/>
        <v>368</v>
      </c>
      <c r="S6" s="1">
        <f t="shared" ref="S6:S7" si="1">SUM(G6:I6)</f>
        <v>15</v>
      </c>
      <c r="T6" s="1">
        <f>SUM(R6:S6)</f>
        <v>383</v>
      </c>
      <c r="U6" s="7"/>
      <c r="V6" s="3"/>
    </row>
    <row r="7" spans="1:22" x14ac:dyDescent="0.35">
      <c r="A7" s="4" t="s">
        <v>41</v>
      </c>
      <c r="B7" s="55">
        <f>'Sites with PN'!G8</f>
        <v>12</v>
      </c>
      <c r="C7" s="55">
        <f>'Sites with PN'!H8</f>
        <v>0</v>
      </c>
      <c r="D7" s="55">
        <f>'Sites with PN'!I8</f>
        <v>0</v>
      </c>
      <c r="E7" s="55">
        <f>'Sites with PN'!J8</f>
        <v>0</v>
      </c>
      <c r="F7" s="55">
        <f>'Sites with PN'!K8</f>
        <v>0</v>
      </c>
      <c r="G7" s="1">
        <f>'Sites with PN'!L8</f>
        <v>0</v>
      </c>
      <c r="H7" s="1">
        <f>'Sites with PN'!M8</f>
        <v>0</v>
      </c>
      <c r="I7" s="1">
        <f>'Sites with PN'!N8</f>
        <v>0</v>
      </c>
      <c r="J7" s="1">
        <f>'Sites with PN'!O8</f>
        <v>0</v>
      </c>
      <c r="K7" s="1">
        <f>'Sites with PN'!P8</f>
        <v>0</v>
      </c>
      <c r="L7" s="1">
        <f>'Sites with PN'!Q8</f>
        <v>0</v>
      </c>
      <c r="M7" s="1">
        <f>'Sites with PN'!R8</f>
        <v>0</v>
      </c>
      <c r="N7" s="1">
        <f>'Sites with PN'!S8</f>
        <v>0</v>
      </c>
      <c r="O7" s="1">
        <f>'Sites with PN'!T8</f>
        <v>0</v>
      </c>
      <c r="P7" s="1">
        <f>'Sites with PN'!U8</f>
        <v>0</v>
      </c>
      <c r="Q7" s="1">
        <f>'Sites with PN'!U8</f>
        <v>0</v>
      </c>
      <c r="R7" s="10">
        <f t="shared" si="0"/>
        <v>12</v>
      </c>
      <c r="S7" s="1">
        <f t="shared" si="1"/>
        <v>0</v>
      </c>
      <c r="T7" s="1">
        <f t="shared" ref="T7:T10" si="2">SUM(R7:S7)</f>
        <v>12</v>
      </c>
      <c r="U7" s="7"/>
      <c r="V7" s="3"/>
    </row>
    <row r="8" spans="1:22" x14ac:dyDescent="0.35">
      <c r="A8" s="4" t="s">
        <v>261</v>
      </c>
      <c r="B8" s="55">
        <f>'Non-strategic sites'!F17</f>
        <v>30</v>
      </c>
      <c r="C8" s="55">
        <f>'Non-strategic sites'!G17</f>
        <v>110</v>
      </c>
      <c r="D8" s="55">
        <f>'Non-strategic sites'!H17</f>
        <v>217</v>
      </c>
      <c r="E8" s="55">
        <f>'Non-strategic sites'!I17</f>
        <v>190</v>
      </c>
      <c r="F8" s="55">
        <f>'Non-strategic sites'!J17</f>
        <v>89</v>
      </c>
      <c r="G8" s="1">
        <f>'Non-strategic sites'!K17</f>
        <v>0</v>
      </c>
      <c r="H8" s="1">
        <f>'Non-strategic sites'!L17</f>
        <v>0</v>
      </c>
      <c r="I8" s="1">
        <f>'Non-strategic sites'!M17</f>
        <v>0</v>
      </c>
      <c r="J8" s="1">
        <f>'Non-strategic sites'!N17</f>
        <v>0</v>
      </c>
      <c r="K8" s="1">
        <f>'Non-strategic sites'!O17</f>
        <v>0</v>
      </c>
      <c r="L8" s="1">
        <f>'Non-strategic sites'!P17</f>
        <v>0</v>
      </c>
      <c r="M8" s="1">
        <f>'Non-strategic sites'!Q17</f>
        <v>0</v>
      </c>
      <c r="N8" s="1">
        <f>'Non-strategic sites'!R17</f>
        <v>0</v>
      </c>
      <c r="O8" s="1">
        <f>'Non-strategic sites'!S17</f>
        <v>0</v>
      </c>
      <c r="P8" s="1">
        <f>'Non-strategic sites'!S17</f>
        <v>0</v>
      </c>
      <c r="Q8" s="1">
        <f>'Non-strategic sites'!T17</f>
        <v>0</v>
      </c>
      <c r="R8" s="10">
        <f t="shared" si="0"/>
        <v>636</v>
      </c>
      <c r="S8" s="1">
        <f>SUM(G8:Q8)</f>
        <v>0</v>
      </c>
      <c r="T8" s="1">
        <f t="shared" si="2"/>
        <v>636</v>
      </c>
      <c r="U8" s="7"/>
      <c r="V8" s="3"/>
    </row>
    <row r="9" spans="1:22" x14ac:dyDescent="0.35">
      <c r="A9" s="5" t="s">
        <v>262</v>
      </c>
      <c r="B9" s="55">
        <f>'Strategic sites'!F13</f>
        <v>0</v>
      </c>
      <c r="C9" s="55">
        <f>'Strategic sites'!G13</f>
        <v>175</v>
      </c>
      <c r="D9" s="55">
        <f>'Strategic sites'!H13</f>
        <v>650</v>
      </c>
      <c r="E9" s="55">
        <f>'Strategic sites'!I13</f>
        <v>697</v>
      </c>
      <c r="F9" s="55">
        <f>'Strategic sites'!J13</f>
        <v>570</v>
      </c>
      <c r="G9" s="1">
        <f>'Strategic sites'!K13</f>
        <v>500</v>
      </c>
      <c r="H9" s="1">
        <f>'Strategic sites'!L13</f>
        <v>420</v>
      </c>
      <c r="I9" s="1">
        <f>'Strategic sites'!M13</f>
        <v>400</v>
      </c>
      <c r="J9" s="1">
        <f>'Strategic sites'!N13</f>
        <v>400</v>
      </c>
      <c r="K9" s="1">
        <f>'Strategic sites'!O13</f>
        <v>375</v>
      </c>
      <c r="L9" s="1">
        <f>'Strategic sites'!P13</f>
        <v>225</v>
      </c>
      <c r="M9" s="1">
        <f>'Strategic sites'!Q13</f>
        <v>150</v>
      </c>
      <c r="N9" s="1">
        <f>'Strategic sites'!R13</f>
        <v>150</v>
      </c>
      <c r="O9" s="1">
        <f>'Strategic sites'!S13</f>
        <v>25</v>
      </c>
      <c r="P9" s="1">
        <f>'Strategic sites'!T13</f>
        <v>0</v>
      </c>
      <c r="Q9" s="1">
        <f>'Strategic sites'!T13</f>
        <v>0</v>
      </c>
      <c r="R9" s="10">
        <f t="shared" si="0"/>
        <v>2092</v>
      </c>
      <c r="S9" s="1">
        <f>SUM(G9:Q9)</f>
        <v>2645</v>
      </c>
      <c r="T9" s="1">
        <f>SUM(R9:S9)</f>
        <v>4737</v>
      </c>
      <c r="U9" s="7"/>
      <c r="V9" s="196"/>
    </row>
    <row r="10" spans="1:22" ht="32.15" customHeight="1" thickBot="1" x14ac:dyDescent="0.4">
      <c r="A10" s="4" t="s">
        <v>42</v>
      </c>
      <c r="B10" s="55">
        <v>0</v>
      </c>
      <c r="C10" s="55">
        <v>0</v>
      </c>
      <c r="D10" s="55">
        <v>0</v>
      </c>
      <c r="E10" s="55">
        <v>42</v>
      </c>
      <c r="F10" s="55">
        <v>42</v>
      </c>
      <c r="G10" s="1">
        <v>42</v>
      </c>
      <c r="H10" s="1">
        <v>42</v>
      </c>
      <c r="I10" s="1">
        <v>42</v>
      </c>
      <c r="J10" s="1">
        <v>42</v>
      </c>
      <c r="K10" s="1">
        <v>42</v>
      </c>
      <c r="L10" s="1">
        <v>42</v>
      </c>
      <c r="M10" s="1">
        <v>42</v>
      </c>
      <c r="N10" s="1">
        <v>42</v>
      </c>
      <c r="O10" s="1">
        <v>42</v>
      </c>
      <c r="P10" s="1">
        <v>42</v>
      </c>
      <c r="Q10" s="1">
        <v>42</v>
      </c>
      <c r="R10" s="10">
        <f>SUM(B10:F10)</f>
        <v>84</v>
      </c>
      <c r="S10" s="1">
        <f>SUM(G10:Q10)</f>
        <v>462</v>
      </c>
      <c r="T10" s="22">
        <f t="shared" si="2"/>
        <v>546</v>
      </c>
      <c r="V10" s="197"/>
    </row>
    <row r="11" spans="1:22" ht="32.15" customHeight="1" thickBot="1" x14ac:dyDescent="0.4">
      <c r="A11" s="172" t="s">
        <v>293</v>
      </c>
      <c r="B11" s="173">
        <v>-12</v>
      </c>
      <c r="C11" s="173">
        <v>-12</v>
      </c>
      <c r="D11" s="173">
        <v>-12</v>
      </c>
      <c r="E11" s="173">
        <v>-12</v>
      </c>
      <c r="F11" s="173">
        <v>-12</v>
      </c>
      <c r="G11" s="174">
        <v>-12</v>
      </c>
      <c r="H11" s="174">
        <v>-12</v>
      </c>
      <c r="I11" s="174">
        <v>-12</v>
      </c>
      <c r="J11" s="174">
        <v>-12</v>
      </c>
      <c r="K11" s="174">
        <v>-12</v>
      </c>
      <c r="L11" s="174">
        <v>-12</v>
      </c>
      <c r="M11" s="174">
        <v>-12</v>
      </c>
      <c r="N11" s="174">
        <v>-12</v>
      </c>
      <c r="O11" s="174">
        <v>-12</v>
      </c>
      <c r="P11" s="174">
        <v>-12</v>
      </c>
      <c r="Q11" s="174">
        <v>-12</v>
      </c>
      <c r="R11" s="175">
        <v>-60</v>
      </c>
      <c r="S11" s="174">
        <v>-132</v>
      </c>
      <c r="T11" s="176">
        <v>-192</v>
      </c>
      <c r="U11" s="162" t="s">
        <v>264</v>
      </c>
      <c r="V11" s="163" t="s">
        <v>54</v>
      </c>
    </row>
    <row r="12" spans="1:22" ht="15" thickBot="1" x14ac:dyDescent="0.4">
      <c r="A12" s="24" t="s">
        <v>39</v>
      </c>
      <c r="B12" s="149">
        <f>SUM(B5:B11)</f>
        <v>1087</v>
      </c>
      <c r="C12" s="149">
        <f t="shared" ref="C12:G12" si="3">SUM(C5:C11)</f>
        <v>1075</v>
      </c>
      <c r="D12" s="149">
        <f t="shared" si="3"/>
        <v>1512</v>
      </c>
      <c r="E12" s="149">
        <f t="shared" si="3"/>
        <v>1408</v>
      </c>
      <c r="F12" s="149">
        <f t="shared" si="3"/>
        <v>1059</v>
      </c>
      <c r="G12" s="149">
        <f t="shared" si="3"/>
        <v>793</v>
      </c>
      <c r="H12" s="20">
        <f t="shared" ref="H12:Q12" si="4">SUM(H5:H11)</f>
        <v>675</v>
      </c>
      <c r="I12" s="20">
        <f t="shared" si="4"/>
        <v>623</v>
      </c>
      <c r="J12" s="20">
        <f t="shared" si="4"/>
        <v>430</v>
      </c>
      <c r="K12" s="20">
        <f t="shared" si="4"/>
        <v>405</v>
      </c>
      <c r="L12" s="20">
        <f t="shared" si="4"/>
        <v>255</v>
      </c>
      <c r="M12" s="20">
        <f t="shared" si="4"/>
        <v>180</v>
      </c>
      <c r="N12" s="20">
        <f t="shared" si="4"/>
        <v>180</v>
      </c>
      <c r="O12" s="20">
        <f t="shared" si="4"/>
        <v>55</v>
      </c>
      <c r="P12" s="20">
        <f t="shared" si="4"/>
        <v>30</v>
      </c>
      <c r="Q12" s="20">
        <f t="shared" si="4"/>
        <v>30</v>
      </c>
      <c r="R12" s="9">
        <f t="shared" si="0"/>
        <v>6141</v>
      </c>
      <c r="S12" s="20">
        <f>SUM(G12:Q12)</f>
        <v>3656</v>
      </c>
      <c r="T12" s="19">
        <f>SUM(R12:S12)</f>
        <v>9797</v>
      </c>
      <c r="U12" s="160">
        <v>1725</v>
      </c>
      <c r="V12" s="161">
        <f>SUM(T12:U12)</f>
        <v>11522</v>
      </c>
    </row>
    <row r="13" spans="1:22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8"/>
      <c r="S13" s="3"/>
      <c r="T13" s="3"/>
      <c r="U13" s="3"/>
      <c r="V13" s="3"/>
    </row>
  </sheetData>
  <sheetProtection algorithmName="SHA-512" hashValue="UDInzDhPnAOYVuwmiPC5sSjemwDXcQRTdhBwTzPWqHFTNnFfLCqyrVS6GLT6aGa8IYl4yG7wIEcvm0iBDMFwEw==" saltValue="GqGTbMYG3acjKyFXmFJrZQ==" spinCount="100000" sheet="1" objects="1" scenarios="1"/>
  <mergeCells count="1">
    <mergeCell ref="B3:D3"/>
  </mergeCells>
  <pageMargins left="0.7" right="0.7" top="0.75" bottom="0.75" header="0.3" footer="0.3"/>
  <ignoredErrors>
    <ignoredError sqref="R10:S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Sites with FPP</vt:lpstr>
      <vt:lpstr>Sites with OPP</vt:lpstr>
      <vt:lpstr>Sites with PN</vt:lpstr>
      <vt:lpstr>Non-strategic sites</vt:lpstr>
      <vt:lpstr>Strategic sites</vt:lpstr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WARNE Sara</dc:creator>
  <cp:lastModifiedBy>Sarah Matile</cp:lastModifiedBy>
  <cp:lastPrinted>2024-01-24T15:34:08Z</cp:lastPrinted>
  <dcterms:created xsi:type="dcterms:W3CDTF">2017-09-06T10:54:04Z</dcterms:created>
  <dcterms:modified xsi:type="dcterms:W3CDTF">2024-02-12T14:00:19Z</dcterms:modified>
</cp:coreProperties>
</file>